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6" windowHeight="11160" activeTab="0"/>
  </bookViews>
  <sheets>
    <sheet name="Feuil1" sheetId="1" r:id="rId1"/>
  </sheets>
  <definedNames/>
  <calcPr fullCalcOnLoad="1"/>
</workbook>
</file>

<file path=xl/sharedStrings.xml><?xml version="1.0" encoding="utf-8"?>
<sst xmlns="http://schemas.openxmlformats.org/spreadsheetml/2006/main" count="161" uniqueCount="105">
  <si>
    <t>Produits escompté</t>
  </si>
  <si>
    <t>Activités prévues</t>
  </si>
  <si>
    <t>Calendrier</t>
  </si>
  <si>
    <t>Partie Responsable</t>
  </si>
  <si>
    <t>BUDGET PREVU</t>
  </si>
  <si>
    <t>Q1</t>
  </si>
  <si>
    <t>Q2</t>
  </si>
  <si>
    <t>Q3</t>
  </si>
  <si>
    <t>Q4</t>
  </si>
  <si>
    <t>Source de financement</t>
  </si>
  <si>
    <t>Poste budgetaire</t>
  </si>
  <si>
    <t>Description</t>
  </si>
  <si>
    <t>Montant</t>
  </si>
  <si>
    <t>X</t>
  </si>
  <si>
    <t>s-total 1</t>
  </si>
  <si>
    <t>S-total 2</t>
  </si>
  <si>
    <t>S-total 6</t>
  </si>
  <si>
    <t>x</t>
  </si>
  <si>
    <t>TOTAL GENERAL</t>
  </si>
  <si>
    <t>Award 00133205</t>
  </si>
  <si>
    <r>
      <t xml:space="preserve"> PTA </t>
    </r>
    <r>
      <rPr>
        <b/>
        <sz val="14"/>
        <color indexed="10"/>
        <rFont val="Times New Roman"/>
        <family val="1"/>
      </rPr>
      <t>2021</t>
    </r>
    <r>
      <rPr>
        <b/>
        <sz val="14"/>
        <color indexed="30"/>
        <rFont val="Times New Roman"/>
        <family val="1"/>
      </rPr>
      <t xml:space="preserve"> - PROGRAMME GENRE : Leadership, participation politique &amp; publique et Autonomisation économique</t>
    </r>
  </si>
  <si>
    <t>Total Résultat 1</t>
  </si>
  <si>
    <t>s-total 3</t>
  </si>
  <si>
    <t>Total  Résultat 2</t>
  </si>
  <si>
    <t>Total Résultat 4</t>
  </si>
  <si>
    <t>Coordination , Communication, Suivi et évaluation</t>
  </si>
  <si>
    <t>Salaires</t>
  </si>
  <si>
    <t>Communication</t>
  </si>
  <si>
    <t>Suivi &amp; évaluation</t>
  </si>
  <si>
    <t>s-total 4</t>
  </si>
  <si>
    <t>s-total 5</t>
  </si>
  <si>
    <t>s-total 7</t>
  </si>
  <si>
    <t>s-total 8</t>
  </si>
  <si>
    <t>s-total 9</t>
  </si>
  <si>
    <t>s-total 10</t>
  </si>
  <si>
    <t>s-total 11</t>
  </si>
  <si>
    <t>Total Résultat 3</t>
  </si>
  <si>
    <t>s-total 12</t>
  </si>
  <si>
    <t>Total Résultat 5</t>
  </si>
  <si>
    <t>Total Résultat 6</t>
  </si>
  <si>
    <t>Total Résultat 7</t>
  </si>
  <si>
    <t>Produit 1: Le dispositif institutionnel de protection des défenseuses des droits humains est consolidé</t>
  </si>
  <si>
    <t xml:space="preserve">Résultat  : Les femmes défenseuses des droits humains jouissent d’une protection renforcée et œuvrent dans un environnement sûr et propice à la promotion des droits humains </t>
  </si>
  <si>
    <t>Produit 2 : Les femmes activistes de la société civile voient leurs capacités renforcées et sont accompagnées dans leurs actions de défense des droits des femmes et de consolidation de la paix</t>
  </si>
  <si>
    <t xml:space="preserve">Résultat  : Les capacités des communautés locales sont renforcées pour assurer la promotion des droits des femmes et la protection des défenseuses des droits humains. </t>
  </si>
  <si>
    <t>Produit 3 : les capacités des acteurs communautaires clés sont renforcées pour contribuer à la protection des défenseuses des droits humains</t>
  </si>
  <si>
    <t xml:space="preserve">Produit 4 : Le poids socio-économique des femmes activistes est renforcé pour faciliter leur influence sociale et politique au sein des communautés et des mécanismes de défense des droits humains </t>
  </si>
  <si>
    <t>Gender seal et HSEA</t>
  </si>
  <si>
    <t>Etude de base- cartographie</t>
  </si>
  <si>
    <t>Appuyer 3 sessions de sensibilisations des Sous-Commissions de la CVJRR  àl'inclusion des questions de genre dans leurs travaux pour assurer les droits et la  protection des victimes et témoins</t>
  </si>
  <si>
    <t>Appuyer 2 sessions de sensibilisations des Sous-Commissions de la CVJRR  àl'inclusion des questions de genre dans leurs travaux pour assurer les droits et la  protection des victimes et témoins</t>
  </si>
  <si>
    <t>PBF</t>
  </si>
  <si>
    <t>Appuyer 2 sessions de formation des femmes et des jeunes activistes sur les techniques de plaidoyer</t>
  </si>
  <si>
    <t>Organiser 4 sessions d'échanges, partage et suivi mentoring entre les femmes activistes sélectionnées et jeunes filles leaders universitaires/associations des jeunes filles dans les écoles</t>
  </si>
  <si>
    <t>Appuyer les activistes pour participer aux mécanismes de justice transitionnelle et de consolidation de la paix en identifiant les voies de réparations sensibles au genre</t>
  </si>
  <si>
    <t xml:space="preserve">Appuyer 2 initiatives du REFELA dans le cadre de  la gouvernance des cités et la consolidation de la paix </t>
  </si>
  <si>
    <t>Appuyer 4 actions du Forum des Femmes parlementaires pour le plaidoyer sur le renforcement sensible de la loi portant protection des défenseurs et défenseuses des droits humains et le rôle des femmes dans les mécanismes de consolidation de la paix</t>
  </si>
  <si>
    <t>Organiser 4 Formations des membres des Forum de droit de l'homme et des communtés locaux de protection-sécurisation communautaire dans la documentation des incidents, le développement des stratégies propre de protection et la diffusion du mécanisme d'alerte précoce accessible</t>
  </si>
  <si>
    <t>Appuyer 18 rencontres d'échanges et de coaching entre Femmes élues locales &amp; nationales, femmes des Comités préfectoraux de mise en oeuvre de l'APPR et femmes activistes au niveau des zones cibles pour renforcer leur rôle dans les mécanismes de consolidation de la paix</t>
  </si>
  <si>
    <t xml:space="preserve">Former les femmes dans la structuration/groupement  socioéconomique en vue du financement </t>
  </si>
  <si>
    <t>Equipement</t>
  </si>
  <si>
    <t>Chaises bureaux (5)</t>
  </si>
  <si>
    <t>Voiture</t>
  </si>
  <si>
    <t>Visite de terrain</t>
  </si>
  <si>
    <t>2 ordinateurs</t>
  </si>
  <si>
    <t>TRAC</t>
  </si>
  <si>
    <t>PBF GPYI</t>
  </si>
  <si>
    <t>Matériels et Fournitures de bureaux</t>
  </si>
  <si>
    <t>Visibilité</t>
  </si>
  <si>
    <t>Mise en œuvre du PTA GES</t>
  </si>
  <si>
    <t>Mise en œuvre du PTA HSEA</t>
  </si>
  <si>
    <t>s-total 13</t>
  </si>
  <si>
    <t>s-total 14</t>
  </si>
  <si>
    <t>Appuyer la finalisation de la relecture du Code de la Famille</t>
  </si>
  <si>
    <t>Appuyer la réalisation d'un film documentaire sur les " parcours de vie de 4 Femmes leaders modèles dans le domaine (Activiste sur les violations des DH &amp; participation politique)"</t>
  </si>
  <si>
    <t xml:space="preserve">Appuyer 4  missions de terrain et les rencontres nécessaires à la production de deux rapports de monitoring des DH et recommandations  par 2 OSC des femmes et jeunes activistes </t>
  </si>
  <si>
    <t>Soutenir les capacités des groupements et des structures de femmes dans l’identification des activités et des secteurs prometteurs</t>
  </si>
  <si>
    <t>Expert national genre &amp; droits humains SB5 (50% PBF - 50% TRAC)</t>
  </si>
  <si>
    <t>Assistante genre &amp; autonomisation ecq  SB3 (25% PBF - 75% TRAC)</t>
  </si>
  <si>
    <t>Un Assistant administratif et financier SB3 (25% PBF - 75% TRAC)</t>
  </si>
  <si>
    <t>Un chauffeur SB2 (100 % TRAC)</t>
  </si>
  <si>
    <t xml:space="preserve">GMS 7% sur première tranche de 600 000 $ </t>
  </si>
  <si>
    <t>Produit 1: Le dispositif légal est amélioré et appliqué</t>
  </si>
  <si>
    <t>Produit 2: Le cadre institutionnel est renforcé</t>
  </si>
  <si>
    <t>Appuyer la finalisation de l'élaboration du rapport d'analyse du profil</t>
  </si>
  <si>
    <t>Appuyer les activités de lutte contre la traite des personnes et les pratiques néfastes</t>
  </si>
  <si>
    <t>Appuyer le plaidoyer pour l'adoption de la loi portant lutte contre le harcèlement et  sa vulgarisation</t>
  </si>
  <si>
    <t>Appuyer le Forum des Femmes Parlementaires pour l'élaboration de la loi de lutte contre les VS</t>
  </si>
  <si>
    <t>Appuyer la coordination du Comité de coordination sectorielle genre et de la réponse gouvernemental pour la promotion du genre</t>
  </si>
  <si>
    <t xml:space="preserve">Produit 2: Les femmes bénéficient des moyens de production </t>
  </si>
  <si>
    <t>Appuyer la construction d'une Case de la femme</t>
  </si>
  <si>
    <t>Produit 1: Les capcités  techniques et d'apprentissage des femmes sont renforcées</t>
  </si>
  <si>
    <r>
      <rPr>
        <b/>
        <sz val="11"/>
        <color indexed="30"/>
        <rFont val="Times New Roman"/>
        <family val="1"/>
      </rPr>
      <t>Résultat 1: Le Cadre légal, juridique et institutionnel de promotion des droits des femmes est renforcé :</t>
    </r>
    <r>
      <rPr>
        <b/>
        <sz val="11"/>
        <rFont val="Times New Roman"/>
        <family val="1"/>
      </rPr>
      <t xml:space="preserve">
</t>
    </r>
    <r>
      <rPr>
        <b/>
        <sz val="11"/>
        <color indexed="53"/>
        <rFont val="Times New Roman"/>
        <family val="1"/>
      </rPr>
      <t>Ouput: 00125334</t>
    </r>
    <r>
      <rPr>
        <b/>
        <sz val="11"/>
        <rFont val="Times New Roman"/>
        <family val="1"/>
      </rPr>
      <t xml:space="preserve">
</t>
    </r>
    <r>
      <rPr>
        <sz val="11"/>
        <rFont val="Times New Roman"/>
        <family val="1"/>
      </rPr>
      <t>Indicateurs :
1. Nombre de textes de lois ou avant-projet ayant été appuyés par le programme
2. Nombre des politiques nationales ou projets ministériels ayant intégré le genre avec l’appui du projet
Baseline 2020 : 
1. 5
2. 3
Cibles 2021
1.6
2. 4
MARQUEUR GENRE : 3</t>
    </r>
  </si>
  <si>
    <t>Produit 1: Des produits de connaissance sur les normes et prtaiques sociales sont produits et diffusé</t>
  </si>
  <si>
    <t>Appuyer l'élaboration d'une étude socio-anthropologique sur les normes et pratiques discriminatoires</t>
  </si>
  <si>
    <t xml:space="preserve">Produit 2: Le dialogue communautaire pour le changement de comportement sur l'égalité H et F est appuyé </t>
  </si>
  <si>
    <r>
      <t xml:space="preserve">
Résultat 3 : Les femmes des zones cibles (dont 30% de jeunes et personnes vivants avec handicap), ont accès à des opportunités techniques et financières qui facilitent leur autonomisation sociale, politique et économique au sein des communautés. 
</t>
    </r>
    <r>
      <rPr>
        <b/>
        <sz val="11"/>
        <color indexed="53"/>
        <rFont val="Times New Roman"/>
        <family val="1"/>
      </rPr>
      <t>Ouput 00125337</t>
    </r>
    <r>
      <rPr>
        <sz val="11"/>
        <color indexed="8"/>
        <rFont val="Times New Roman"/>
        <family val="1"/>
      </rPr>
      <t xml:space="preserve">
</t>
    </r>
    <r>
      <rPr>
        <sz val="11"/>
        <rFont val="Times New Roman"/>
        <family val="1"/>
      </rPr>
      <t>Indicateurs :
1. Nombre de femmes sachant lire et écrire à la fin du programme
2. Nombre de personnes ayant bénéficié des AGR
3. Nombre de foires d’écoulements des produits appuyés
Baseline 2020 : 
1.0
2. 1000
3. 0
Cibles 2021
1.0
2.1000
3. 0
MARQUEUR GENRE : 3</t>
    </r>
  </si>
  <si>
    <r>
      <rPr>
        <sz val="11"/>
        <color indexed="8"/>
        <rFont val="Times New Roman"/>
        <family val="1"/>
      </rPr>
      <t xml:space="preserve">
</t>
    </r>
    <r>
      <rPr>
        <b/>
        <sz val="11"/>
        <color indexed="30"/>
        <rFont val="Times New Roman"/>
        <family val="1"/>
      </rPr>
      <t xml:space="preserve">Résultat 5 : Le statut social des femmes et des filles est amélioré grâce à la transformation des normes et des pratiques sociales : </t>
    </r>
    <r>
      <rPr>
        <sz val="11"/>
        <color indexed="8"/>
        <rFont val="Times New Roman"/>
        <family val="1"/>
      </rPr>
      <t xml:space="preserve">
</t>
    </r>
    <r>
      <rPr>
        <b/>
        <sz val="11"/>
        <color indexed="53"/>
        <rFont val="Times New Roman"/>
        <family val="1"/>
      </rPr>
      <t>Ouput: 00125339</t>
    </r>
    <r>
      <rPr>
        <sz val="11"/>
        <color indexed="8"/>
        <rFont val="Times New Roman"/>
        <family val="1"/>
      </rPr>
      <t xml:space="preserve">
</t>
    </r>
    <r>
      <rPr>
        <sz val="11"/>
        <rFont val="Times New Roman"/>
        <family val="1"/>
      </rPr>
      <t>Indicateur :
1. Nombre d'études produites et diffusés
2. Nombre de dialogue communutaire tenu
Baseline 2020 : 
1.0
2. 0
Cibles 2021
1.1
2.0
MARQUEUR GENRE : 3</t>
    </r>
  </si>
  <si>
    <t xml:space="preserve">Chef de projet International P3 FTA </t>
  </si>
  <si>
    <t>Total 8</t>
  </si>
  <si>
    <t>Appuyer la formation sur  la mise en place des mécanismes de recours pour le harcèlement en milieu professionnel en appui au Ministère du travail</t>
  </si>
  <si>
    <r>
      <t xml:space="preserve">Résultat 2 : Les capacités des femmes activistes de la société civile sont renforcées et sont accompagnées dans leurs actions de promotion et de défense des droits des femmes et de consolidation de la paix  :
</t>
    </r>
    <r>
      <rPr>
        <b/>
        <sz val="11"/>
        <color indexed="53"/>
        <rFont val="Times New Roman"/>
        <family val="1"/>
      </rPr>
      <t>Oupout: 00125335</t>
    </r>
    <r>
      <rPr>
        <sz val="11"/>
        <color indexed="8"/>
        <rFont val="Times New Roman"/>
        <family val="1"/>
      </rPr>
      <t xml:space="preserve">
Indicateur :
1.Existence d’un cadre légal de protection des défenseurs des DH sensible au genre 
2. Pourcentage des femmes défenseuses qui se sentent protégées et en sécurité pour mener leurs actions de promotion et de défense des DH
3.Pourcentage des femmes / OSC des femmes activistes impliquées dans les mécanismes de justice transitionnelle et de consolidation de la paix
4. Pourcentage de la population  dans les zones cibles du projet (hommes, femmes et jeunes) qui indique mieux comprendre le rôle et la légitimité des femmes à promouvoir et protéger les droits humains
5. Pourcentage  de femmes et jeunes filles activistes œuvrant dans les zones du projet qui font entendre leurs voix à travers des publications ou actions concertées
6. Pourcentage des femmes activistes ayant bénéficié des opportunités de relance économique engagées dans les activités de promotion et de protection des DH (social et politique) au sein des communautés dans les zones du projet 
Baseline 2020 : 
1.Non (proposition de projet de loi émanant de la société civile de mars 2020)
2. A déterminer
3. A déterminer
4. A déterminer
5. A déterminer
6. A déterminer
Cibles 2021
1. Oui
2. 15% d'augmentation
3. 15% d'augmentation
4. 75%
5. 15% d'augmentation
6. 10% d'augmentation
MARQUEUR GENRE : 3</t>
    </r>
  </si>
  <si>
    <t>Produit 1: Les femmes  améliorent leurs connaissances et compétences techniques</t>
  </si>
  <si>
    <r>
      <t xml:space="preserve">Résultat 4 : Le leadership et la participation des femmes aux mécanismes de relèvement et de consolidation de la paix sont renforcés :  
</t>
    </r>
    <r>
      <rPr>
        <b/>
        <sz val="11"/>
        <color indexed="53"/>
        <rFont val="Times New Roman"/>
        <family val="1"/>
      </rPr>
      <t>Ouput 00125338</t>
    </r>
    <r>
      <rPr>
        <sz val="11"/>
        <color indexed="8"/>
        <rFont val="Times New Roman"/>
        <family val="1"/>
      </rPr>
      <t xml:space="preserve">
</t>
    </r>
    <r>
      <rPr>
        <sz val="11"/>
        <rFont val="Times New Roman"/>
        <family val="1"/>
      </rPr>
      <t>Indicateur :
1. Nombre des femmes dont les capacités ont été renforcées
2. % des femmes dans les organes de décisions publiques (AN et administration publique)
Baseline 2020 : 
1. 3000
2. 9%
Cibles 2021
1. 4000
2.10%
MARQUEUR GENRE : 3</t>
    </r>
  </si>
  <si>
    <t>Produit 2: Les actions des femmes leaders sont soutenues</t>
  </si>
</sst>
</file>

<file path=xl/styles.xml><?xml version="1.0" encoding="utf-8"?>
<styleSheet xmlns="http://schemas.openxmlformats.org/spreadsheetml/2006/main">
  <numFmts count="11">
    <numFmt numFmtId="5" formatCode="#,##0\ &quot;FCFA&quot;;\-#,##0\ &quot;FCFA&quot;"/>
    <numFmt numFmtId="6" formatCode="#,##0\ &quot;FCFA&quot;;[Red]\-#,##0\ &quot;FCFA&quot;"/>
    <numFmt numFmtId="7" formatCode="#,##0.00\ &quot;FCFA&quot;;\-#,##0.00\ &quot;FCFA&quot;"/>
    <numFmt numFmtId="8" formatCode="#,##0.00\ &quot;FCFA&quot;;[Red]\-#,##0.00\ &quot;FCFA&quot;"/>
    <numFmt numFmtId="42" formatCode="_-* #,##0\ &quot;FCFA&quot;_-;\-* #,##0\ &quot;FCFA&quot;_-;_-* &quot;-&quot;\ &quot;FCFA&quot;_-;_-@_-"/>
    <numFmt numFmtId="41" formatCode="_-* #,##0_-;\-* #,##0_-;_-* &quot;-&quot;_-;_-@_-"/>
    <numFmt numFmtId="44" formatCode="_-* #,##0.00\ &quot;FCFA&quot;_-;\-* #,##0.00\ &quot;FCFA&quot;_-;_-* &quot;-&quot;??\ &quot;FCFA&quot;_-;_-@_-"/>
    <numFmt numFmtId="43" formatCode="_-* #,##0.00_-;\-* #,##0.00_-;_-* &quot;-&quot;??_-;_-@_-"/>
    <numFmt numFmtId="164" formatCode="_-* #,##0.00\ _€_-;\-* #,##0.00\ _€_-;_-* &quot;-&quot;??\ _€_-;_-@_-"/>
    <numFmt numFmtId="165" formatCode="_(&quot;$&quot;* #,##0.00_);_(&quot;$&quot;* \(#,##0.00\);_(&quot;$&quot;* &quot;-&quot;??_);_(@_)"/>
    <numFmt numFmtId="166" formatCode="_-* #,##0.00\ _F_B_-;\-* #,##0.00\ _F_B_-;_-* &quot;-&quot;??\ _F_B_-;_-@_-"/>
  </numFmts>
  <fonts count="64">
    <font>
      <sz val="11"/>
      <color theme="1"/>
      <name val="Calibri"/>
      <family val="2"/>
    </font>
    <font>
      <sz val="11"/>
      <color indexed="8"/>
      <name val="Calibri"/>
      <family val="2"/>
    </font>
    <font>
      <b/>
      <sz val="14"/>
      <color indexed="30"/>
      <name val="Times New Roman"/>
      <family val="1"/>
    </font>
    <font>
      <b/>
      <sz val="14"/>
      <color indexed="10"/>
      <name val="Times New Roman"/>
      <family val="1"/>
    </font>
    <font>
      <b/>
      <sz val="11"/>
      <color indexed="30"/>
      <name val="Times New Roman"/>
      <family val="1"/>
    </font>
    <font>
      <b/>
      <sz val="11"/>
      <name val="Times New Roman"/>
      <family val="1"/>
    </font>
    <font>
      <sz val="11"/>
      <name val="Times New Roman"/>
      <family val="1"/>
    </font>
    <font>
      <sz val="11"/>
      <color indexed="8"/>
      <name val="Times New Roman"/>
      <family val="1"/>
    </font>
    <font>
      <b/>
      <sz val="11"/>
      <color indexed="8"/>
      <name val="Times New Roman"/>
      <family val="1"/>
    </font>
    <font>
      <sz val="11"/>
      <color indexed="30"/>
      <name val="Times New Roman"/>
      <family val="1"/>
    </font>
    <font>
      <i/>
      <sz val="11"/>
      <color indexed="8"/>
      <name val="Times New Roman"/>
      <family val="1"/>
    </font>
    <font>
      <b/>
      <i/>
      <sz val="11"/>
      <color indexed="8"/>
      <name val="Times New Roman"/>
      <family val="1"/>
    </font>
    <font>
      <sz val="10"/>
      <name val="Arial"/>
      <family val="2"/>
    </font>
    <font>
      <sz val="12"/>
      <name val="Times New Roman"/>
      <family val="1"/>
    </font>
    <font>
      <b/>
      <u val="single"/>
      <sz val="14"/>
      <color indexed="8"/>
      <name val="Times New Roman"/>
      <family val="1"/>
    </font>
    <font>
      <sz val="14"/>
      <color indexed="8"/>
      <name val="Times New Roman"/>
      <family val="1"/>
    </font>
    <font>
      <b/>
      <sz val="11"/>
      <color indexed="53"/>
      <name val="Times New Roman"/>
      <family val="1"/>
    </font>
    <font>
      <b/>
      <sz val="11"/>
      <color indexed="62"/>
      <name val="Times New Roman"/>
      <family val="1"/>
    </font>
    <font>
      <b/>
      <sz val="11"/>
      <color indexed="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Times New Roman"/>
      <family val="1"/>
    </font>
    <font>
      <b/>
      <sz val="11"/>
      <color theme="1"/>
      <name val="Times New Roman"/>
      <family val="1"/>
    </font>
    <font>
      <b/>
      <sz val="11"/>
      <color rgb="FF000000"/>
      <name val="Times New Roman"/>
      <family val="1"/>
    </font>
    <font>
      <b/>
      <sz val="11"/>
      <color rgb="FF0070C0"/>
      <name val="Times New Roman"/>
      <family val="1"/>
    </font>
    <font>
      <sz val="11"/>
      <color rgb="FF000000"/>
      <name val="Times New Roman"/>
      <family val="1"/>
    </font>
    <font>
      <i/>
      <sz val="11"/>
      <color rgb="FF000000"/>
      <name val="Times New Roman"/>
      <family val="1"/>
    </font>
    <font>
      <b/>
      <i/>
      <sz val="11"/>
      <color rgb="FF000000"/>
      <name val="Times New Roman"/>
      <family val="1"/>
    </font>
    <font>
      <sz val="14"/>
      <color theme="1"/>
      <name val="Times New Roman"/>
      <family val="1"/>
    </font>
    <font>
      <b/>
      <u val="single"/>
      <sz val="14"/>
      <color theme="1"/>
      <name val="Times New Roman"/>
      <family val="1"/>
    </font>
    <font>
      <b/>
      <sz val="11"/>
      <color theme="4"/>
      <name val="Times New Roman"/>
      <family val="1"/>
    </font>
    <font>
      <b/>
      <sz val="11"/>
      <color rgb="FFFF0000"/>
      <name val="Times New Roman"/>
      <family val="1"/>
    </font>
    <font>
      <sz val="11"/>
      <color rgb="FF0070C0"/>
      <name val="Times New Roman"/>
      <family val="1"/>
    </font>
    <font>
      <b/>
      <sz val="14"/>
      <color rgb="FF0070C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F2CC"/>
        <bgColor indexed="64"/>
      </patternFill>
    </fill>
    <fill>
      <patternFill patternType="solid">
        <fgColor rgb="FF92D050"/>
        <bgColor indexed="64"/>
      </patternFill>
    </fill>
    <fill>
      <patternFill patternType="solid">
        <fgColor rgb="FFFFFFFF"/>
        <bgColor indexed="64"/>
      </patternFill>
    </fill>
    <fill>
      <patternFill patternType="solid">
        <fgColor rgb="FFFFFF00"/>
        <bgColor indexed="64"/>
      </patternFill>
    </fill>
    <fill>
      <patternFill patternType="solid">
        <fgColor rgb="FF00B0F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right style="thin"/>
      <top style="thin"/>
      <bottom/>
    </border>
    <border>
      <left/>
      <right style="thin"/>
      <top/>
      <bottom/>
    </border>
    <border>
      <left/>
      <right style="thin"/>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164" fontId="12" fillId="0" borderId="0" applyFont="0" applyFill="0" applyBorder="0" applyAlignment="0" applyProtection="0"/>
    <xf numFmtId="0" fontId="39" fillId="27" borderId="1" applyNumberFormat="0" applyAlignment="0" applyProtection="0"/>
    <xf numFmtId="0" fontId="4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41" fillId="29" borderId="0" applyNumberFormat="0" applyBorder="0" applyAlignment="0" applyProtection="0"/>
    <xf numFmtId="0" fontId="0" fillId="0" borderId="0">
      <alignment/>
      <protection/>
    </xf>
    <xf numFmtId="0" fontId="12" fillId="0" borderId="0">
      <alignment/>
      <protection/>
    </xf>
    <xf numFmtId="0" fontId="0" fillId="30" borderId="3" applyNumberFormat="0" applyFont="0" applyAlignment="0" applyProtection="0"/>
    <xf numFmtId="9" fontId="0" fillId="0" borderId="0" applyFont="0" applyFill="0" applyBorder="0" applyAlignment="0" applyProtection="0"/>
    <xf numFmtId="9" fontId="12"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113">
    <xf numFmtId="0" fontId="0" fillId="0" borderId="0" xfId="0" applyFont="1" applyAlignment="1">
      <alignment/>
    </xf>
    <xf numFmtId="0" fontId="51" fillId="0" borderId="0" xfId="0" applyFont="1" applyAlignment="1">
      <alignment/>
    </xf>
    <xf numFmtId="4" fontId="51" fillId="0" borderId="0" xfId="0" applyNumberFormat="1" applyFont="1" applyAlignment="1">
      <alignment/>
    </xf>
    <xf numFmtId="0" fontId="51" fillId="33" borderId="0" xfId="0" applyFont="1" applyFill="1" applyAlignment="1">
      <alignment/>
    </xf>
    <xf numFmtId="0" fontId="52" fillId="0" borderId="0" xfId="0" applyFont="1" applyAlignment="1">
      <alignment/>
    </xf>
    <xf numFmtId="0" fontId="52" fillId="0" borderId="10" xfId="0" applyFont="1" applyBorder="1" applyAlignment="1">
      <alignment/>
    </xf>
    <xf numFmtId="0" fontId="51" fillId="0" borderId="10" xfId="0" applyFont="1" applyBorder="1" applyAlignment="1">
      <alignment/>
    </xf>
    <xf numFmtId="4" fontId="51" fillId="0" borderId="10" xfId="0" applyNumberFormat="1" applyFont="1" applyBorder="1" applyAlignment="1">
      <alignment/>
    </xf>
    <xf numFmtId="4" fontId="6" fillId="0" borderId="0" xfId="48" applyNumberFormat="1" applyFont="1" applyFill="1" applyBorder="1" applyAlignment="1" applyProtection="1">
      <alignment vertical="top" wrapText="1"/>
      <protection/>
    </xf>
    <xf numFmtId="0" fontId="51" fillId="0" borderId="0" xfId="0" applyFont="1" applyAlignment="1">
      <alignment vertical="center" wrapText="1"/>
    </xf>
    <xf numFmtId="0" fontId="53" fillId="34" borderId="10" xfId="0" applyFont="1" applyFill="1" applyBorder="1" applyAlignment="1">
      <alignment horizontal="center" vertical="center" wrapText="1"/>
    </xf>
    <xf numFmtId="4" fontId="53" fillId="34" borderId="10" xfId="0" applyNumberFormat="1" applyFont="1" applyFill="1" applyBorder="1" applyAlignment="1">
      <alignment horizontal="center" vertical="center" wrapText="1"/>
    </xf>
    <xf numFmtId="0" fontId="54" fillId="26" borderId="10" xfId="0" applyFont="1" applyFill="1" applyBorder="1" applyAlignment="1">
      <alignment vertical="center" wrapText="1"/>
    </xf>
    <xf numFmtId="0" fontId="53" fillId="33" borderId="10" xfId="0" applyFont="1" applyFill="1" applyBorder="1" applyAlignment="1">
      <alignment horizontal="center" vertical="center" wrapText="1"/>
    </xf>
    <xf numFmtId="0" fontId="55" fillId="0" borderId="10" xfId="0" applyFont="1" applyBorder="1" applyAlignment="1">
      <alignment horizontal="center" vertical="center"/>
    </xf>
    <xf numFmtId="4" fontId="55" fillId="33" borderId="10" xfId="0" applyNumberFormat="1" applyFont="1" applyFill="1" applyBorder="1" applyAlignment="1">
      <alignment horizontal="center" vertical="center" wrapText="1"/>
    </xf>
    <xf numFmtId="0" fontId="51" fillId="33" borderId="0" xfId="0" applyFont="1" applyFill="1" applyAlignment="1">
      <alignment vertical="center" wrapText="1"/>
    </xf>
    <xf numFmtId="0" fontId="6" fillId="33" borderId="10" xfId="0" applyFont="1" applyFill="1" applyBorder="1" applyAlignment="1">
      <alignment horizontal="left" vertical="center" wrapText="1"/>
    </xf>
    <xf numFmtId="0" fontId="55" fillId="33" borderId="10" xfId="0" applyFont="1" applyFill="1" applyBorder="1" applyAlignment="1">
      <alignment horizontal="center" vertical="center" wrapText="1"/>
    </xf>
    <xf numFmtId="0" fontId="6" fillId="35" borderId="10" xfId="0" applyFont="1" applyFill="1" applyBorder="1" applyAlignment="1">
      <alignment horizontal="left" vertical="center" wrapText="1"/>
    </xf>
    <xf numFmtId="0" fontId="53" fillId="35" borderId="10" xfId="0" applyFont="1" applyFill="1" applyBorder="1" applyAlignment="1">
      <alignment horizontal="center" vertical="center" wrapText="1"/>
    </xf>
    <xf numFmtId="4" fontId="55" fillId="35" borderId="10" xfId="0" applyNumberFormat="1" applyFont="1" applyFill="1" applyBorder="1" applyAlignment="1">
      <alignment horizontal="center" vertical="center" wrapText="1"/>
    </xf>
    <xf numFmtId="0" fontId="53" fillId="33" borderId="10" xfId="0" applyFont="1" applyFill="1" applyBorder="1" applyAlignment="1">
      <alignment vertical="center" wrapText="1"/>
    </xf>
    <xf numFmtId="0" fontId="6" fillId="0" borderId="10" xfId="0" applyFont="1" applyBorder="1" applyAlignment="1">
      <alignment vertical="center" wrapText="1"/>
    </xf>
    <xf numFmtId="0" fontId="6" fillId="33" borderId="10" xfId="0" applyFont="1" applyFill="1" applyBorder="1" applyAlignment="1">
      <alignment horizontal="center" vertical="center" wrapText="1"/>
    </xf>
    <xf numFmtId="0" fontId="51" fillId="36" borderId="10" xfId="0" applyFont="1" applyFill="1" applyBorder="1" applyAlignment="1">
      <alignment vertical="center" wrapText="1"/>
    </xf>
    <xf numFmtId="0" fontId="51" fillId="36" borderId="10" xfId="0" applyFont="1" applyFill="1" applyBorder="1" applyAlignment="1">
      <alignment vertical="center"/>
    </xf>
    <xf numFmtId="0" fontId="51" fillId="36" borderId="10" xfId="0" applyFont="1" applyFill="1" applyBorder="1" applyAlignment="1">
      <alignment horizontal="center" vertical="center"/>
    </xf>
    <xf numFmtId="0" fontId="55" fillId="35" borderId="10" xfId="0" applyFont="1" applyFill="1" applyBorder="1" applyAlignment="1">
      <alignment vertical="center" wrapText="1"/>
    </xf>
    <xf numFmtId="0" fontId="56" fillId="35" borderId="10" xfId="0" applyFont="1" applyFill="1" applyBorder="1" applyAlignment="1">
      <alignment vertical="center"/>
    </xf>
    <xf numFmtId="0" fontId="55" fillId="35" borderId="10" xfId="0" applyFont="1" applyFill="1" applyBorder="1" applyAlignment="1">
      <alignment vertical="center"/>
    </xf>
    <xf numFmtId="0" fontId="55" fillId="35" borderId="10" xfId="0" applyFont="1" applyFill="1" applyBorder="1" applyAlignment="1">
      <alignment horizontal="center" vertical="center"/>
    </xf>
    <xf numFmtId="4" fontId="55" fillId="35" borderId="10" xfId="0" applyNumberFormat="1" applyFont="1" applyFill="1" applyBorder="1" applyAlignment="1">
      <alignment vertical="center"/>
    </xf>
    <xf numFmtId="0" fontId="53" fillId="37" borderId="10" xfId="0" applyFont="1" applyFill="1" applyBorder="1" applyAlignment="1">
      <alignment vertical="center" wrapText="1"/>
    </xf>
    <xf numFmtId="0" fontId="57" fillId="37" borderId="10" xfId="0" applyFont="1" applyFill="1" applyBorder="1" applyAlignment="1">
      <alignment vertical="center"/>
    </xf>
    <xf numFmtId="0" fontId="53" fillId="37" borderId="10" xfId="0" applyFont="1" applyFill="1" applyBorder="1" applyAlignment="1">
      <alignment vertical="center"/>
    </xf>
    <xf numFmtId="0" fontId="53" fillId="37" borderId="10" xfId="0" applyFont="1" applyFill="1" applyBorder="1" applyAlignment="1">
      <alignment horizontal="center" vertical="center"/>
    </xf>
    <xf numFmtId="4" fontId="53" fillId="37" borderId="10" xfId="0" applyNumberFormat="1" applyFont="1" applyFill="1" applyBorder="1" applyAlignment="1">
      <alignment vertical="center" wrapText="1"/>
    </xf>
    <xf numFmtId="0" fontId="52" fillId="0" borderId="0" xfId="0" applyFont="1" applyAlignment="1">
      <alignment vertical="center" wrapText="1"/>
    </xf>
    <xf numFmtId="0" fontId="54" fillId="33" borderId="10" xfId="0" applyFont="1" applyFill="1" applyBorder="1" applyAlignment="1">
      <alignment vertical="center" wrapText="1"/>
    </xf>
    <xf numFmtId="0" fontId="54" fillId="0" borderId="10" xfId="0" applyFont="1" applyBorder="1" applyAlignment="1">
      <alignment vertical="center" wrapText="1"/>
    </xf>
    <xf numFmtId="0" fontId="51" fillId="0" borderId="10" xfId="0" applyFont="1" applyBorder="1" applyAlignment="1">
      <alignment vertical="center" wrapText="1"/>
    </xf>
    <xf numFmtId="4" fontId="51" fillId="0" borderId="10" xfId="0" applyNumberFormat="1" applyFont="1" applyBorder="1" applyAlignment="1">
      <alignment vertical="center" wrapText="1"/>
    </xf>
    <xf numFmtId="0" fontId="51" fillId="35" borderId="10" xfId="0" applyFont="1" applyFill="1" applyBorder="1" applyAlignment="1">
      <alignment vertical="center" wrapText="1"/>
    </xf>
    <xf numFmtId="0" fontId="51" fillId="35" borderId="10" xfId="0" applyFont="1" applyFill="1" applyBorder="1" applyAlignment="1">
      <alignment horizontal="center" vertical="center"/>
    </xf>
    <xf numFmtId="4" fontId="51" fillId="35" borderId="10" xfId="0" applyNumberFormat="1" applyFont="1" applyFill="1" applyBorder="1" applyAlignment="1">
      <alignment horizontal="right" vertical="center"/>
    </xf>
    <xf numFmtId="0" fontId="55" fillId="0" borderId="10" xfId="0" applyFont="1" applyBorder="1" applyAlignment="1">
      <alignment vertical="center" wrapText="1"/>
    </xf>
    <xf numFmtId="0" fontId="55" fillId="0" borderId="10" xfId="0" applyFont="1" applyBorder="1" applyAlignment="1">
      <alignment vertical="center"/>
    </xf>
    <xf numFmtId="4" fontId="55" fillId="0" borderId="10" xfId="0" applyNumberFormat="1" applyFont="1" applyBorder="1" applyAlignment="1">
      <alignment horizontal="center" vertical="center"/>
    </xf>
    <xf numFmtId="0" fontId="55" fillId="37" borderId="10" xfId="0" applyFont="1" applyFill="1" applyBorder="1" applyAlignment="1">
      <alignment vertical="center"/>
    </xf>
    <xf numFmtId="0" fontId="55" fillId="37" borderId="10" xfId="0" applyFont="1" applyFill="1" applyBorder="1" applyAlignment="1">
      <alignment horizontal="center" vertical="center"/>
    </xf>
    <xf numFmtId="4" fontId="55" fillId="37" borderId="10" xfId="0" applyNumberFormat="1" applyFont="1" applyFill="1" applyBorder="1" applyAlignment="1">
      <alignment vertical="center" wrapText="1"/>
    </xf>
    <xf numFmtId="0" fontId="57" fillId="0" borderId="10" xfId="0" applyFont="1" applyFill="1" applyBorder="1" applyAlignment="1">
      <alignment vertical="center"/>
    </xf>
    <xf numFmtId="0" fontId="55" fillId="0" borderId="10" xfId="0" applyFont="1" applyFill="1" applyBorder="1" applyAlignment="1">
      <alignment vertical="center"/>
    </xf>
    <xf numFmtId="0" fontId="55" fillId="0" borderId="10" xfId="0" applyFont="1" applyFill="1" applyBorder="1" applyAlignment="1">
      <alignment horizontal="center" vertical="center"/>
    </xf>
    <xf numFmtId="0" fontId="53" fillId="0" borderId="10" xfId="0" applyFont="1" applyFill="1" applyBorder="1" applyAlignment="1">
      <alignment vertical="center"/>
    </xf>
    <xf numFmtId="4" fontId="55" fillId="0" borderId="10" xfId="0" applyNumberFormat="1" applyFont="1" applyFill="1" applyBorder="1" applyAlignment="1">
      <alignment vertical="center" wrapText="1"/>
    </xf>
    <xf numFmtId="0" fontId="53" fillId="0" borderId="11" xfId="0" applyFont="1" applyFill="1" applyBorder="1" applyAlignment="1">
      <alignment vertical="center" wrapText="1"/>
    </xf>
    <xf numFmtId="0" fontId="52" fillId="0" borderId="10" xfId="0" applyFont="1" applyFill="1" applyBorder="1" applyAlignment="1">
      <alignment vertical="center" wrapText="1"/>
    </xf>
    <xf numFmtId="0" fontId="51" fillId="0" borderId="10" xfId="0" applyFont="1" applyFill="1" applyBorder="1" applyAlignment="1">
      <alignment vertical="center" wrapText="1"/>
    </xf>
    <xf numFmtId="0" fontId="13" fillId="0" borderId="10" xfId="0" applyFont="1" applyBorder="1" applyAlignment="1" applyProtection="1">
      <alignment horizontal="left" vertical="top" wrapText="1"/>
      <protection locked="0"/>
    </xf>
    <xf numFmtId="0" fontId="52" fillId="38" borderId="0" xfId="0" applyFont="1" applyFill="1" applyAlignment="1">
      <alignment horizontal="justify" vertical="center"/>
    </xf>
    <xf numFmtId="0" fontId="6" fillId="0" borderId="10" xfId="0" applyFont="1" applyBorder="1" applyAlignment="1" applyProtection="1">
      <alignment horizontal="left" vertical="top" wrapText="1"/>
      <protection locked="0"/>
    </xf>
    <xf numFmtId="0" fontId="6" fillId="33" borderId="10" xfId="0" applyFont="1" applyFill="1" applyBorder="1" applyAlignment="1" applyProtection="1">
      <alignment horizontal="left" vertical="top" wrapText="1"/>
      <protection locked="0"/>
    </xf>
    <xf numFmtId="0" fontId="58" fillId="0" borderId="0" xfId="0" applyFont="1" applyAlignment="1">
      <alignment/>
    </xf>
    <xf numFmtId="4" fontId="58" fillId="0" borderId="0" xfId="0" applyNumberFormat="1" applyFont="1" applyAlignment="1">
      <alignment/>
    </xf>
    <xf numFmtId="0" fontId="59" fillId="38" borderId="0" xfId="0" applyFont="1" applyFill="1" applyAlignment="1">
      <alignment horizontal="left" vertical="center"/>
    </xf>
    <xf numFmtId="0" fontId="55" fillId="0" borderId="10" xfId="0" applyFont="1" applyFill="1" applyBorder="1" applyAlignment="1">
      <alignment vertical="center" wrapText="1"/>
    </xf>
    <xf numFmtId="0" fontId="6" fillId="26" borderId="10" xfId="0" applyFont="1" applyFill="1" applyBorder="1" applyAlignment="1">
      <alignment vertical="center" wrapText="1"/>
    </xf>
    <xf numFmtId="0" fontId="60" fillId="0" borderId="10" xfId="0" applyFont="1" applyFill="1" applyBorder="1" applyAlignment="1">
      <alignment horizontal="left" vertical="center" wrapText="1"/>
    </xf>
    <xf numFmtId="0" fontId="53" fillId="0" borderId="10" xfId="0" applyFont="1" applyFill="1" applyBorder="1" applyAlignment="1">
      <alignment horizontal="center" vertical="center" wrapText="1"/>
    </xf>
    <xf numFmtId="4" fontId="55" fillId="0" borderId="10" xfId="0" applyNumberFormat="1" applyFont="1" applyFill="1" applyBorder="1" applyAlignment="1">
      <alignment horizontal="center" vertical="center" wrapText="1"/>
    </xf>
    <xf numFmtId="0" fontId="6" fillId="33" borderId="10" xfId="0" applyFont="1" applyFill="1" applyBorder="1" applyAlignment="1">
      <alignment vertical="center" wrapText="1"/>
    </xf>
    <xf numFmtId="0" fontId="53" fillId="33" borderId="0" xfId="0" applyFont="1" applyFill="1" applyBorder="1" applyAlignment="1">
      <alignment vertical="center" wrapText="1"/>
    </xf>
    <xf numFmtId="0" fontId="53" fillId="33" borderId="12" xfId="0" applyFont="1" applyFill="1" applyBorder="1" applyAlignment="1">
      <alignment vertical="center" wrapText="1"/>
    </xf>
    <xf numFmtId="0" fontId="57" fillId="33" borderId="12" xfId="0" applyFont="1" applyFill="1" applyBorder="1" applyAlignment="1">
      <alignment vertical="center"/>
    </xf>
    <xf numFmtId="0" fontId="53" fillId="33" borderId="12" xfId="0" applyFont="1" applyFill="1" applyBorder="1" applyAlignment="1">
      <alignment vertical="center"/>
    </xf>
    <xf numFmtId="0" fontId="53" fillId="33" borderId="12" xfId="0" applyFont="1" applyFill="1" applyBorder="1" applyAlignment="1">
      <alignment horizontal="center" vertical="center"/>
    </xf>
    <xf numFmtId="4" fontId="53" fillId="33" borderId="12" xfId="0" applyNumberFormat="1" applyFont="1" applyFill="1" applyBorder="1" applyAlignment="1">
      <alignment vertical="center" wrapText="1"/>
    </xf>
    <xf numFmtId="0" fontId="6" fillId="37" borderId="10" xfId="0" applyFont="1" applyFill="1" applyBorder="1" applyAlignment="1">
      <alignment horizontal="left" vertical="center" wrapText="1"/>
    </xf>
    <xf numFmtId="0" fontId="53" fillId="37" borderId="10" xfId="0" applyFont="1" applyFill="1" applyBorder="1" applyAlignment="1">
      <alignment horizontal="center" vertical="center" wrapText="1"/>
    </xf>
    <xf numFmtId="4" fontId="55" fillId="37" borderId="10" xfId="0" applyNumberFormat="1" applyFont="1" applyFill="1" applyBorder="1" applyAlignment="1">
      <alignment horizontal="center" vertical="center" wrapText="1"/>
    </xf>
    <xf numFmtId="0" fontId="52" fillId="37" borderId="10" xfId="0" applyFont="1" applyFill="1" applyBorder="1" applyAlignment="1">
      <alignment/>
    </xf>
    <xf numFmtId="0" fontId="52" fillId="9" borderId="10" xfId="0" applyFont="1" applyFill="1" applyBorder="1" applyAlignment="1">
      <alignment/>
    </xf>
    <xf numFmtId="4" fontId="52" fillId="9" borderId="10" xfId="0" applyNumberFormat="1" applyFont="1" applyFill="1" applyBorder="1" applyAlignment="1">
      <alignment/>
    </xf>
    <xf numFmtId="0" fontId="61" fillId="9" borderId="10" xfId="0" applyFont="1" applyFill="1" applyBorder="1" applyAlignment="1">
      <alignment/>
    </xf>
    <xf numFmtId="0" fontId="53" fillId="37" borderId="0" xfId="0" applyFont="1" applyFill="1" applyBorder="1" applyAlignment="1">
      <alignment vertical="center" wrapText="1"/>
    </xf>
    <xf numFmtId="0" fontId="53" fillId="37" borderId="12" xfId="0" applyFont="1" applyFill="1" applyBorder="1" applyAlignment="1">
      <alignment vertical="center" wrapText="1"/>
    </xf>
    <xf numFmtId="0" fontId="57" fillId="37" borderId="12" xfId="0" applyFont="1" applyFill="1" applyBorder="1" applyAlignment="1">
      <alignment vertical="center"/>
    </xf>
    <xf numFmtId="0" fontId="53" fillId="37" borderId="12" xfId="0" applyFont="1" applyFill="1" applyBorder="1" applyAlignment="1">
      <alignment vertical="center"/>
    </xf>
    <xf numFmtId="0" fontId="53" fillId="37" borderId="12" xfId="0" applyFont="1" applyFill="1" applyBorder="1" applyAlignment="1">
      <alignment horizontal="center" vertical="center"/>
    </xf>
    <xf numFmtId="4" fontId="53" fillId="37" borderId="12" xfId="0" applyNumberFormat="1" applyFont="1" applyFill="1" applyBorder="1" applyAlignment="1">
      <alignment vertical="center" wrapText="1"/>
    </xf>
    <xf numFmtId="0" fontId="51" fillId="0" borderId="12" xfId="0" applyFont="1" applyBorder="1" applyAlignment="1">
      <alignment vertical="center" wrapText="1"/>
    </xf>
    <xf numFmtId="0" fontId="51" fillId="0" borderId="11" xfId="0" applyFont="1" applyBorder="1" applyAlignment="1">
      <alignment vertical="center" wrapText="1"/>
    </xf>
    <xf numFmtId="0" fontId="52" fillId="0" borderId="12" xfId="0" applyFont="1" applyBorder="1" applyAlignment="1">
      <alignment vertical="top"/>
    </xf>
    <xf numFmtId="0" fontId="52" fillId="0" borderId="13" xfId="0" applyFont="1" applyBorder="1" applyAlignment="1">
      <alignment vertical="top"/>
    </xf>
    <xf numFmtId="0" fontId="52" fillId="0" borderId="11" xfId="0" applyFont="1" applyBorder="1" applyAlignment="1">
      <alignment vertical="top"/>
    </xf>
    <xf numFmtId="0" fontId="53" fillId="0" borderId="12" xfId="0" applyFont="1" applyFill="1" applyBorder="1" applyAlignment="1">
      <alignment vertical="center" wrapText="1"/>
    </xf>
    <xf numFmtId="0" fontId="53" fillId="0" borderId="13" xfId="0" applyFont="1" applyFill="1" applyBorder="1" applyAlignment="1">
      <alignment vertical="center" wrapText="1"/>
    </xf>
    <xf numFmtId="0" fontId="54" fillId="0" borderId="14" xfId="0" applyFont="1" applyBorder="1" applyAlignment="1">
      <alignment horizontal="justify" vertical="top" wrapText="1"/>
    </xf>
    <xf numFmtId="0" fontId="54" fillId="0" borderId="15" xfId="0" applyFont="1" applyBorder="1" applyAlignment="1">
      <alignment horizontal="justify" vertical="top" wrapText="1"/>
    </xf>
    <xf numFmtId="0" fontId="54" fillId="0" borderId="16" xfId="0" applyFont="1" applyBorder="1" applyAlignment="1">
      <alignment horizontal="justify"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11" xfId="0" applyFont="1" applyBorder="1" applyAlignment="1">
      <alignment vertical="top" wrapText="1"/>
    </xf>
    <xf numFmtId="0" fontId="54" fillId="0" borderId="14" xfId="0" applyFont="1" applyBorder="1" applyAlignment="1">
      <alignment horizontal="justify" vertical="center" wrapText="1"/>
    </xf>
    <xf numFmtId="0" fontId="54" fillId="0" borderId="15" xfId="0" applyFont="1" applyBorder="1" applyAlignment="1">
      <alignment horizontal="justify" vertical="center" wrapText="1"/>
    </xf>
    <xf numFmtId="0" fontId="54" fillId="0" borderId="16" xfId="0" applyFont="1" applyBorder="1" applyAlignment="1">
      <alignment horizontal="justify" vertical="center" wrapText="1"/>
    </xf>
    <xf numFmtId="0" fontId="62" fillId="0" borderId="14" xfId="0" applyFont="1" applyBorder="1" applyAlignment="1">
      <alignment horizontal="justify" vertical="center" wrapText="1"/>
    </xf>
    <xf numFmtId="0" fontId="62" fillId="0" borderId="15" xfId="0" applyFont="1" applyBorder="1" applyAlignment="1">
      <alignment horizontal="justify" vertical="center" wrapText="1"/>
    </xf>
    <xf numFmtId="0" fontId="62" fillId="0" borderId="16" xfId="0" applyFont="1" applyBorder="1" applyAlignment="1">
      <alignment horizontal="justify" vertical="center" wrapText="1"/>
    </xf>
    <xf numFmtId="4" fontId="63" fillId="0" borderId="0" xfId="0" applyNumberFormat="1" applyFont="1" applyAlignment="1">
      <alignment horizontal="left" wrapText="1"/>
    </xf>
    <xf numFmtId="0" fontId="53" fillId="34" borderId="10" xfId="0" applyFont="1" applyFill="1" applyBorder="1" applyAlignment="1">
      <alignment horizontal="center" vertical="center" wrapText="1"/>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a 3" xfId="42"/>
    <cellStyle name="Entrée" xfId="43"/>
    <cellStyle name="Insatisfaisant" xfId="44"/>
    <cellStyle name="Comma" xfId="45"/>
    <cellStyle name="Comma [0]" xfId="46"/>
    <cellStyle name="Milliers [0] 2" xfId="47"/>
    <cellStyle name="Milliers 2" xfId="48"/>
    <cellStyle name="Milliers 2 2" xfId="49"/>
    <cellStyle name="Milliers 3 2" xfId="50"/>
    <cellStyle name="Milliers 4" xfId="51"/>
    <cellStyle name="Currency" xfId="52"/>
    <cellStyle name="Currency [0]" xfId="53"/>
    <cellStyle name="Monétaire 2" xfId="54"/>
    <cellStyle name="Neutre" xfId="55"/>
    <cellStyle name="Normal 10" xfId="56"/>
    <cellStyle name="Normal 14" xfId="57"/>
    <cellStyle name="Note" xfId="58"/>
    <cellStyle name="Percent" xfId="59"/>
    <cellStyle name="Pourcentage 2" xfId="60"/>
    <cellStyle name="Satisfaisant" xfId="61"/>
    <cellStyle name="Sortie" xfId="62"/>
    <cellStyle name="Texte explicatif" xfId="63"/>
    <cellStyle name="Titre" xfId="64"/>
    <cellStyle name="Titre 1" xfId="65"/>
    <cellStyle name="Titre 2" xfId="66"/>
    <cellStyle name="Titre 3" xfId="67"/>
    <cellStyle name="Titre 4" xfId="68"/>
    <cellStyle name="Total" xfId="69"/>
    <cellStyle name="Vérificatio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02"/>
  <sheetViews>
    <sheetView tabSelected="1" view="pageLayout" workbookViewId="0" topLeftCell="A85">
      <selection activeCell="B66" sqref="B66:B67"/>
    </sheetView>
  </sheetViews>
  <sheetFormatPr defaultColWidth="11.421875" defaultRowHeight="15"/>
  <cols>
    <col min="1" max="1" width="47.421875" style="1" customWidth="1"/>
    <col min="2" max="2" width="40.7109375" style="1" customWidth="1"/>
    <col min="3" max="3" width="5.8515625" style="1" customWidth="1"/>
    <col min="4" max="4" width="5.140625" style="1" customWidth="1"/>
    <col min="5" max="5" width="4.421875" style="1" customWidth="1"/>
    <col min="6" max="6" width="5.00390625" style="1" customWidth="1"/>
    <col min="7" max="8" width="13.57421875" style="1" customWidth="1"/>
    <col min="9" max="9" width="11.421875" style="1" customWidth="1"/>
    <col min="10" max="10" width="12.28125" style="1" customWidth="1"/>
    <col min="11" max="11" width="13.00390625" style="2" bestFit="1" customWidth="1"/>
    <col min="12" max="16384" width="11.421875" style="1" customWidth="1"/>
  </cols>
  <sheetData>
    <row r="1" spans="1:24" ht="50.25" customHeight="1">
      <c r="A1" s="111" t="s">
        <v>20</v>
      </c>
      <c r="B1" s="111"/>
      <c r="C1" s="111"/>
      <c r="D1" s="111"/>
      <c r="E1" s="111"/>
      <c r="F1" s="111"/>
      <c r="G1" s="111"/>
      <c r="H1" s="111"/>
      <c r="I1" s="111"/>
      <c r="J1" s="111"/>
      <c r="K1" s="111"/>
      <c r="L1" s="8"/>
      <c r="M1" s="8"/>
      <c r="N1" s="8"/>
      <c r="O1" s="8"/>
      <c r="P1" s="8"/>
      <c r="Q1" s="8"/>
      <c r="R1" s="8"/>
      <c r="S1" s="8"/>
      <c r="T1" s="8"/>
      <c r="U1" s="8"/>
      <c r="V1" s="8"/>
      <c r="W1" s="8"/>
      <c r="X1" s="2"/>
    </row>
    <row r="2" spans="1:11" ht="18">
      <c r="A2" s="66" t="s">
        <v>19</v>
      </c>
      <c r="B2" s="64"/>
      <c r="C2" s="64"/>
      <c r="D2" s="64"/>
      <c r="E2" s="64"/>
      <c r="F2" s="64"/>
      <c r="G2" s="64"/>
      <c r="H2" s="64"/>
      <c r="I2" s="64"/>
      <c r="J2" s="64"/>
      <c r="K2" s="65"/>
    </row>
    <row r="4" spans="1:12" ht="13.5">
      <c r="A4" s="112" t="s">
        <v>0</v>
      </c>
      <c r="B4" s="112" t="s">
        <v>1</v>
      </c>
      <c r="C4" s="112" t="s">
        <v>2</v>
      </c>
      <c r="D4" s="112"/>
      <c r="E4" s="112"/>
      <c r="F4" s="112"/>
      <c r="G4" s="112" t="s">
        <v>3</v>
      </c>
      <c r="H4" s="112" t="s">
        <v>4</v>
      </c>
      <c r="I4" s="112"/>
      <c r="J4" s="112"/>
      <c r="K4" s="112"/>
      <c r="L4" s="9"/>
    </row>
    <row r="5" spans="1:12" ht="13.5">
      <c r="A5" s="112"/>
      <c r="B5" s="112"/>
      <c r="C5" s="112"/>
      <c r="D5" s="112"/>
      <c r="E5" s="112"/>
      <c r="F5" s="112"/>
      <c r="G5" s="112"/>
      <c r="H5" s="112"/>
      <c r="I5" s="112"/>
      <c r="J5" s="112"/>
      <c r="K5" s="112"/>
      <c r="L5" s="9"/>
    </row>
    <row r="6" spans="1:12" ht="27">
      <c r="A6" s="112"/>
      <c r="B6" s="112"/>
      <c r="C6" s="10" t="s">
        <v>5</v>
      </c>
      <c r="D6" s="10" t="s">
        <v>6</v>
      </c>
      <c r="E6" s="10" t="s">
        <v>7</v>
      </c>
      <c r="F6" s="10" t="s">
        <v>8</v>
      </c>
      <c r="G6" s="112"/>
      <c r="H6" s="10" t="s">
        <v>9</v>
      </c>
      <c r="I6" s="10" t="s">
        <v>10</v>
      </c>
      <c r="J6" s="10" t="s">
        <v>11</v>
      </c>
      <c r="K6" s="11" t="s">
        <v>12</v>
      </c>
      <c r="L6" s="9"/>
    </row>
    <row r="7" spans="1:12" s="3" customFormat="1" ht="51" customHeight="1">
      <c r="A7" s="102" t="s">
        <v>92</v>
      </c>
      <c r="B7" s="12" t="s">
        <v>82</v>
      </c>
      <c r="C7" s="13"/>
      <c r="D7" s="13"/>
      <c r="E7" s="13"/>
      <c r="F7" s="13"/>
      <c r="G7" s="13"/>
      <c r="H7" s="14"/>
      <c r="I7" s="13"/>
      <c r="J7" s="13"/>
      <c r="K7" s="15"/>
      <c r="L7" s="16"/>
    </row>
    <row r="8" spans="1:12" s="3" customFormat="1" ht="39" customHeight="1">
      <c r="A8" s="103"/>
      <c r="B8" s="17" t="s">
        <v>73</v>
      </c>
      <c r="C8" s="13"/>
      <c r="D8" s="13" t="s">
        <v>13</v>
      </c>
      <c r="E8" s="13"/>
      <c r="F8" s="13"/>
      <c r="G8" s="13"/>
      <c r="H8" s="14" t="s">
        <v>65</v>
      </c>
      <c r="I8" s="13"/>
      <c r="J8" s="13"/>
      <c r="K8" s="15">
        <v>10000</v>
      </c>
      <c r="L8" s="16"/>
    </row>
    <row r="9" spans="1:12" s="3" customFormat="1" ht="42" customHeight="1">
      <c r="A9" s="103"/>
      <c r="B9" s="17" t="s">
        <v>87</v>
      </c>
      <c r="C9" s="13"/>
      <c r="D9" s="13" t="s">
        <v>13</v>
      </c>
      <c r="E9" s="13"/>
      <c r="F9" s="13"/>
      <c r="G9" s="13"/>
      <c r="H9" s="14" t="s">
        <v>65</v>
      </c>
      <c r="I9" s="18"/>
      <c r="J9" s="18"/>
      <c r="K9" s="15">
        <v>10000</v>
      </c>
      <c r="L9" s="16"/>
    </row>
    <row r="10" spans="1:12" s="3" customFormat="1" ht="44.25" customHeight="1">
      <c r="A10" s="103"/>
      <c r="B10" s="17" t="s">
        <v>86</v>
      </c>
      <c r="C10" s="13"/>
      <c r="D10" s="13" t="s">
        <v>13</v>
      </c>
      <c r="E10" s="13" t="s">
        <v>13</v>
      </c>
      <c r="F10" s="13"/>
      <c r="G10" s="13"/>
      <c r="H10" s="14" t="s">
        <v>65</v>
      </c>
      <c r="I10" s="18"/>
      <c r="J10" s="18"/>
      <c r="K10" s="15">
        <v>10000</v>
      </c>
      <c r="L10" s="16"/>
    </row>
    <row r="11" spans="1:12" s="3" customFormat="1" ht="13.5">
      <c r="A11" s="103"/>
      <c r="B11" s="19" t="s">
        <v>14</v>
      </c>
      <c r="C11" s="20"/>
      <c r="D11" s="20"/>
      <c r="E11" s="20"/>
      <c r="F11" s="20"/>
      <c r="G11" s="20"/>
      <c r="H11" s="20"/>
      <c r="I11" s="20"/>
      <c r="J11" s="20"/>
      <c r="K11" s="21">
        <f>SUM(K8:K10)</f>
        <v>30000</v>
      </c>
      <c r="L11" s="16"/>
    </row>
    <row r="12" spans="1:12" ht="31.5" customHeight="1">
      <c r="A12" s="103"/>
      <c r="B12" s="12" t="s">
        <v>83</v>
      </c>
      <c r="C12" s="13"/>
      <c r="D12" s="13"/>
      <c r="E12" s="13"/>
      <c r="F12" s="13"/>
      <c r="G12" s="22"/>
      <c r="H12" s="13"/>
      <c r="I12" s="13"/>
      <c r="J12" s="13"/>
      <c r="K12" s="15"/>
      <c r="L12" s="9"/>
    </row>
    <row r="13" spans="1:12" ht="50.25" customHeight="1">
      <c r="A13" s="103"/>
      <c r="B13" s="68" t="s">
        <v>84</v>
      </c>
      <c r="C13" s="13"/>
      <c r="D13" s="13"/>
      <c r="E13" s="13"/>
      <c r="F13" s="13"/>
      <c r="G13" s="22"/>
      <c r="H13" s="18" t="s">
        <v>65</v>
      </c>
      <c r="I13" s="13"/>
      <c r="J13" s="13"/>
      <c r="K13" s="15">
        <v>20000</v>
      </c>
      <c r="L13" s="9"/>
    </row>
    <row r="14" spans="1:12" ht="46.5" customHeight="1">
      <c r="A14" s="103"/>
      <c r="B14" s="68" t="s">
        <v>88</v>
      </c>
      <c r="C14" s="13"/>
      <c r="D14" s="13"/>
      <c r="E14" s="13"/>
      <c r="F14" s="13"/>
      <c r="G14" s="22"/>
      <c r="H14" s="18" t="s">
        <v>65</v>
      </c>
      <c r="I14" s="13"/>
      <c r="J14" s="13"/>
      <c r="K14" s="15">
        <v>30000</v>
      </c>
      <c r="L14" s="9"/>
    </row>
    <row r="15" spans="1:12" ht="44.25" customHeight="1">
      <c r="A15" s="103"/>
      <c r="B15" s="23" t="s">
        <v>85</v>
      </c>
      <c r="C15" s="13"/>
      <c r="D15" s="13"/>
      <c r="E15" s="13"/>
      <c r="F15" s="13"/>
      <c r="G15" s="22"/>
      <c r="H15" s="14" t="s">
        <v>65</v>
      </c>
      <c r="I15" s="24"/>
      <c r="J15" s="13"/>
      <c r="K15" s="15">
        <v>10000</v>
      </c>
      <c r="L15" s="9"/>
    </row>
    <row r="16" spans="1:12" ht="57.75" customHeight="1">
      <c r="A16" s="103"/>
      <c r="B16" s="25" t="s">
        <v>100</v>
      </c>
      <c r="C16" s="26"/>
      <c r="D16" s="26"/>
      <c r="E16" s="26"/>
      <c r="F16" s="26"/>
      <c r="G16" s="26"/>
      <c r="H16" s="27" t="s">
        <v>65</v>
      </c>
      <c r="I16" s="27"/>
      <c r="J16" s="25"/>
      <c r="K16" s="15">
        <v>10000</v>
      </c>
      <c r="L16" s="9"/>
    </row>
    <row r="17" spans="1:12" ht="16.5" customHeight="1">
      <c r="A17" s="104"/>
      <c r="B17" s="28" t="s">
        <v>15</v>
      </c>
      <c r="C17" s="29"/>
      <c r="D17" s="30"/>
      <c r="E17" s="30"/>
      <c r="F17" s="30"/>
      <c r="G17" s="30"/>
      <c r="H17" s="31"/>
      <c r="I17" s="31"/>
      <c r="J17" s="30"/>
      <c r="K17" s="32">
        <f>SUM(K13:K16)</f>
        <v>70000</v>
      </c>
      <c r="L17" s="9"/>
    </row>
    <row r="18" spans="1:12" s="4" customFormat="1" ht="20.25" customHeight="1">
      <c r="A18" s="33" t="s">
        <v>21</v>
      </c>
      <c r="B18" s="33"/>
      <c r="C18" s="34"/>
      <c r="D18" s="35"/>
      <c r="E18" s="35"/>
      <c r="F18" s="35"/>
      <c r="G18" s="35"/>
      <c r="H18" s="36"/>
      <c r="I18" s="36"/>
      <c r="J18" s="35"/>
      <c r="K18" s="37">
        <f>+K11+K17</f>
        <v>100000</v>
      </c>
      <c r="L18" s="38"/>
    </row>
    <row r="19" spans="1:12" ht="83.25" customHeight="1">
      <c r="A19" s="99" t="s">
        <v>101</v>
      </c>
      <c r="B19" s="61" t="s">
        <v>42</v>
      </c>
      <c r="C19" s="40"/>
      <c r="D19" s="40"/>
      <c r="E19" s="40"/>
      <c r="F19" s="40"/>
      <c r="G19" s="40"/>
      <c r="H19" s="41"/>
      <c r="I19" s="41"/>
      <c r="J19" s="41"/>
      <c r="K19" s="42"/>
      <c r="L19" s="9"/>
    </row>
    <row r="20" spans="1:12" ht="42.75" customHeight="1">
      <c r="A20" s="100"/>
      <c r="B20" s="39" t="s">
        <v>41</v>
      </c>
      <c r="C20" s="40"/>
      <c r="D20" s="40"/>
      <c r="E20" s="40"/>
      <c r="F20" s="40"/>
      <c r="G20" s="40"/>
      <c r="H20" s="41"/>
      <c r="I20" s="41"/>
      <c r="J20" s="41"/>
      <c r="K20" s="42"/>
      <c r="L20" s="9"/>
    </row>
    <row r="21" spans="1:12" ht="24.75" customHeight="1">
      <c r="A21" s="100"/>
      <c r="B21" s="62" t="s">
        <v>48</v>
      </c>
      <c r="C21" s="40"/>
      <c r="D21" s="40"/>
      <c r="E21" s="40"/>
      <c r="F21" s="40"/>
      <c r="G21" s="40"/>
      <c r="H21" s="41" t="s">
        <v>51</v>
      </c>
      <c r="I21" s="41"/>
      <c r="J21" s="41"/>
      <c r="K21" s="42">
        <v>25000</v>
      </c>
      <c r="L21" s="9"/>
    </row>
    <row r="22" spans="1:12" ht="77.25" customHeight="1">
      <c r="A22" s="100"/>
      <c r="B22" s="62" t="s">
        <v>50</v>
      </c>
      <c r="C22" s="40"/>
      <c r="D22" s="40"/>
      <c r="E22" s="40"/>
      <c r="F22" s="40"/>
      <c r="G22" s="40"/>
      <c r="H22" s="41" t="s">
        <v>51</v>
      </c>
      <c r="I22" s="41"/>
      <c r="J22" s="41"/>
      <c r="K22" s="42">
        <v>20000</v>
      </c>
      <c r="L22" s="9"/>
    </row>
    <row r="23" spans="1:12" ht="64.5" customHeight="1">
      <c r="A23" s="100"/>
      <c r="B23" s="60" t="s">
        <v>49</v>
      </c>
      <c r="C23" s="40"/>
      <c r="D23" s="40"/>
      <c r="E23" s="40"/>
      <c r="F23" s="40"/>
      <c r="G23" s="40"/>
      <c r="H23" s="41" t="s">
        <v>51</v>
      </c>
      <c r="I23" s="41"/>
      <c r="J23" s="41"/>
      <c r="K23" s="42">
        <v>20000</v>
      </c>
      <c r="L23" s="9"/>
    </row>
    <row r="24" spans="1:12" ht="24.75" customHeight="1">
      <c r="A24" s="100"/>
      <c r="B24" s="19" t="s">
        <v>22</v>
      </c>
      <c r="C24" s="20"/>
      <c r="D24" s="20"/>
      <c r="E24" s="20"/>
      <c r="F24" s="20"/>
      <c r="G24" s="20"/>
      <c r="H24" s="20"/>
      <c r="I24" s="20"/>
      <c r="J24" s="20"/>
      <c r="K24" s="21">
        <f>SUM(K21:K23)</f>
        <v>65000</v>
      </c>
      <c r="L24" s="9"/>
    </row>
    <row r="25" spans="1:12" ht="78" customHeight="1">
      <c r="A25" s="100"/>
      <c r="B25" s="39" t="s">
        <v>43</v>
      </c>
      <c r="C25" s="40"/>
      <c r="D25" s="40"/>
      <c r="E25" s="40"/>
      <c r="F25" s="40"/>
      <c r="G25" s="40"/>
      <c r="H25" s="41"/>
      <c r="I25" s="41"/>
      <c r="J25" s="41"/>
      <c r="K25" s="42"/>
      <c r="L25" s="9"/>
    </row>
    <row r="26" spans="1:12" ht="48.75" customHeight="1">
      <c r="A26" s="100"/>
      <c r="B26" s="60" t="s">
        <v>52</v>
      </c>
      <c r="C26" s="40"/>
      <c r="D26" s="40"/>
      <c r="E26" s="40"/>
      <c r="F26" s="40"/>
      <c r="G26" s="40"/>
      <c r="H26" s="41" t="s">
        <v>51</v>
      </c>
      <c r="I26" s="41"/>
      <c r="J26" s="41"/>
      <c r="K26" s="42">
        <v>20000</v>
      </c>
      <c r="L26" s="9"/>
    </row>
    <row r="27" spans="1:12" ht="67.5" customHeight="1">
      <c r="A27" s="100"/>
      <c r="B27" s="60" t="s">
        <v>74</v>
      </c>
      <c r="C27" s="40"/>
      <c r="D27" s="40"/>
      <c r="E27" s="40"/>
      <c r="F27" s="40"/>
      <c r="G27" s="40"/>
      <c r="H27" s="41" t="s">
        <v>51</v>
      </c>
      <c r="I27" s="41"/>
      <c r="J27" s="41"/>
      <c r="K27" s="42">
        <v>20000</v>
      </c>
      <c r="L27" s="9"/>
    </row>
    <row r="28" spans="1:12" ht="77.25" customHeight="1">
      <c r="A28" s="100"/>
      <c r="B28" s="60" t="s">
        <v>53</v>
      </c>
      <c r="C28" s="40"/>
      <c r="D28" s="40"/>
      <c r="E28" s="40"/>
      <c r="F28" s="40"/>
      <c r="G28" s="40"/>
      <c r="H28" s="41" t="s">
        <v>51</v>
      </c>
      <c r="I28" s="41"/>
      <c r="J28" s="41"/>
      <c r="K28" s="42">
        <v>30000</v>
      </c>
      <c r="L28" s="9"/>
    </row>
    <row r="29" spans="1:12" ht="81.75" customHeight="1">
      <c r="A29" s="100"/>
      <c r="B29" s="60" t="s">
        <v>75</v>
      </c>
      <c r="C29" s="40"/>
      <c r="D29" s="40"/>
      <c r="E29" s="40"/>
      <c r="F29" s="40"/>
      <c r="G29" s="40"/>
      <c r="H29" s="41" t="s">
        <v>51</v>
      </c>
      <c r="I29" s="41"/>
      <c r="J29" s="41"/>
      <c r="K29" s="42">
        <v>20000</v>
      </c>
      <c r="L29" s="9"/>
    </row>
    <row r="30" spans="1:12" ht="70.5" customHeight="1">
      <c r="A30" s="100"/>
      <c r="B30" s="60" t="s">
        <v>54</v>
      </c>
      <c r="C30" s="40"/>
      <c r="D30" s="40"/>
      <c r="E30" s="40"/>
      <c r="F30" s="40"/>
      <c r="G30" s="40"/>
      <c r="H30" s="41" t="s">
        <v>51</v>
      </c>
      <c r="I30" s="41"/>
      <c r="J30" s="41"/>
      <c r="K30" s="42">
        <v>10000</v>
      </c>
      <c r="L30" s="9"/>
    </row>
    <row r="31" spans="1:12" ht="18" customHeight="1">
      <c r="A31" s="100"/>
      <c r="B31" s="19" t="s">
        <v>29</v>
      </c>
      <c r="C31" s="20"/>
      <c r="D31" s="20"/>
      <c r="E31" s="20"/>
      <c r="F31" s="20"/>
      <c r="G31" s="20"/>
      <c r="H31" s="20"/>
      <c r="I31" s="20"/>
      <c r="J31" s="20"/>
      <c r="K31" s="21">
        <f>SUM(K26:K30)</f>
        <v>100000</v>
      </c>
      <c r="L31" s="9"/>
    </row>
    <row r="32" spans="1:12" ht="81" customHeight="1">
      <c r="A32" s="100"/>
      <c r="B32" s="61" t="s">
        <v>44</v>
      </c>
      <c r="C32" s="13"/>
      <c r="D32" s="13"/>
      <c r="E32" s="13"/>
      <c r="F32" s="13"/>
      <c r="G32" s="13"/>
      <c r="H32" s="13"/>
      <c r="I32" s="13"/>
      <c r="J32" s="13"/>
      <c r="K32" s="15"/>
      <c r="L32" s="9"/>
    </row>
    <row r="33" spans="1:12" ht="69" customHeight="1">
      <c r="A33" s="100"/>
      <c r="B33" s="39" t="s">
        <v>45</v>
      </c>
      <c r="C33" s="40"/>
      <c r="D33" s="40"/>
      <c r="E33" s="40"/>
      <c r="F33" s="40"/>
      <c r="G33" s="40"/>
      <c r="H33" s="41"/>
      <c r="I33" s="41"/>
      <c r="J33" s="41"/>
      <c r="K33" s="42"/>
      <c r="L33" s="9"/>
    </row>
    <row r="34" spans="1:12" ht="51" customHeight="1">
      <c r="A34" s="100"/>
      <c r="B34" s="62" t="s">
        <v>55</v>
      </c>
      <c r="C34" s="40"/>
      <c r="D34" s="40"/>
      <c r="E34" s="40"/>
      <c r="F34" s="40"/>
      <c r="G34" s="40"/>
      <c r="H34" s="41" t="s">
        <v>51</v>
      </c>
      <c r="I34" s="41"/>
      <c r="J34" s="41"/>
      <c r="K34" s="42">
        <v>20000</v>
      </c>
      <c r="L34" s="9"/>
    </row>
    <row r="35" spans="1:12" ht="92.25" customHeight="1">
      <c r="A35" s="100"/>
      <c r="B35" s="62" t="s">
        <v>56</v>
      </c>
      <c r="C35" s="40"/>
      <c r="D35" s="40"/>
      <c r="E35" s="40"/>
      <c r="F35" s="40"/>
      <c r="G35" s="40"/>
      <c r="H35" s="41" t="s">
        <v>51</v>
      </c>
      <c r="I35" s="41"/>
      <c r="J35" s="41"/>
      <c r="K35" s="42">
        <v>35000</v>
      </c>
      <c r="L35" s="9"/>
    </row>
    <row r="36" spans="1:12" ht="108.75" customHeight="1">
      <c r="A36" s="100"/>
      <c r="B36" s="62" t="s">
        <v>57</v>
      </c>
      <c r="C36" s="40"/>
      <c r="D36" s="40"/>
      <c r="E36" s="40"/>
      <c r="F36" s="40"/>
      <c r="G36" s="40"/>
      <c r="H36" s="41" t="s">
        <v>51</v>
      </c>
      <c r="I36" s="41"/>
      <c r="J36" s="41"/>
      <c r="K36" s="42">
        <v>25000</v>
      </c>
      <c r="L36" s="9"/>
    </row>
    <row r="37" spans="1:12" ht="107.25" customHeight="1">
      <c r="A37" s="100"/>
      <c r="B37" s="63" t="s">
        <v>58</v>
      </c>
      <c r="C37" s="40"/>
      <c r="D37" s="40"/>
      <c r="E37" s="40"/>
      <c r="F37" s="40"/>
      <c r="G37" s="40"/>
      <c r="H37" s="41" t="s">
        <v>51</v>
      </c>
      <c r="I37" s="41"/>
      <c r="J37" s="41"/>
      <c r="K37" s="42">
        <v>35000</v>
      </c>
      <c r="L37" s="9"/>
    </row>
    <row r="38" spans="1:12" ht="24" customHeight="1">
      <c r="A38" s="100"/>
      <c r="B38" s="19" t="s">
        <v>30</v>
      </c>
      <c r="C38" s="20"/>
      <c r="D38" s="20"/>
      <c r="E38" s="20"/>
      <c r="F38" s="20"/>
      <c r="G38" s="20"/>
      <c r="H38" s="20"/>
      <c r="I38" s="20"/>
      <c r="J38" s="20"/>
      <c r="K38" s="21">
        <f>SUM(K34:K37)</f>
        <v>115000</v>
      </c>
      <c r="L38" s="9"/>
    </row>
    <row r="39" spans="1:12" ht="97.5" customHeight="1">
      <c r="A39" s="100"/>
      <c r="B39" s="39" t="s">
        <v>46</v>
      </c>
      <c r="C39" s="40"/>
      <c r="D39" s="40"/>
      <c r="E39" s="40"/>
      <c r="F39" s="40"/>
      <c r="G39" s="40"/>
      <c r="H39" s="41"/>
      <c r="I39" s="41"/>
      <c r="J39" s="41"/>
      <c r="K39" s="42"/>
      <c r="L39" s="9"/>
    </row>
    <row r="40" spans="1:12" ht="51.75" customHeight="1">
      <c r="A40" s="100"/>
      <c r="B40" s="62" t="s">
        <v>59</v>
      </c>
      <c r="C40" s="40"/>
      <c r="D40" s="40"/>
      <c r="E40" s="40"/>
      <c r="F40" s="40"/>
      <c r="G40" s="40"/>
      <c r="H40" s="41" t="s">
        <v>51</v>
      </c>
      <c r="I40" s="41"/>
      <c r="J40" s="41"/>
      <c r="K40" s="42">
        <v>5000</v>
      </c>
      <c r="L40" s="9"/>
    </row>
    <row r="41" spans="1:12" ht="47.25" customHeight="1">
      <c r="A41" s="100"/>
      <c r="B41" s="62" t="s">
        <v>76</v>
      </c>
      <c r="C41" s="40"/>
      <c r="D41" s="40"/>
      <c r="E41" s="40"/>
      <c r="F41" s="40"/>
      <c r="G41" s="40"/>
      <c r="H41" s="41" t="s">
        <v>51</v>
      </c>
      <c r="I41" s="41"/>
      <c r="J41" s="41"/>
      <c r="K41" s="42">
        <v>5000</v>
      </c>
      <c r="L41" s="9"/>
    </row>
    <row r="42" spans="1:12" ht="18.75" customHeight="1">
      <c r="A42" s="101"/>
      <c r="B42" s="43" t="s">
        <v>16</v>
      </c>
      <c r="C42" s="44"/>
      <c r="D42" s="44"/>
      <c r="E42" s="44"/>
      <c r="F42" s="44"/>
      <c r="G42" s="44"/>
      <c r="H42" s="44"/>
      <c r="I42" s="44"/>
      <c r="J42" s="43"/>
      <c r="K42" s="45">
        <f>SUM(K40:K41)</f>
        <v>10000</v>
      </c>
      <c r="L42" s="9"/>
    </row>
    <row r="43" spans="1:12" s="4" customFormat="1" ht="14.25">
      <c r="A43" s="33" t="s">
        <v>23</v>
      </c>
      <c r="B43" s="33"/>
      <c r="C43" s="34"/>
      <c r="D43" s="35"/>
      <c r="E43" s="35"/>
      <c r="F43" s="35"/>
      <c r="G43" s="35"/>
      <c r="H43" s="36"/>
      <c r="I43" s="36"/>
      <c r="J43" s="35"/>
      <c r="K43" s="37">
        <f>+K24+K31+K38+K42</f>
        <v>290000</v>
      </c>
      <c r="L43" s="38"/>
    </row>
    <row r="44" spans="1:12" ht="58.5" customHeight="1">
      <c r="A44" s="99" t="s">
        <v>96</v>
      </c>
      <c r="B44" s="39" t="s">
        <v>91</v>
      </c>
      <c r="C44" s="46" t="s">
        <v>13</v>
      </c>
      <c r="D44" s="47" t="s">
        <v>17</v>
      </c>
      <c r="E44" s="47" t="s">
        <v>17</v>
      </c>
      <c r="F44" s="47" t="s">
        <v>17</v>
      </c>
      <c r="G44" s="47"/>
      <c r="H44" s="14"/>
      <c r="I44" s="14"/>
      <c r="J44" s="46"/>
      <c r="K44" s="48"/>
      <c r="L44" s="9"/>
    </row>
    <row r="45" spans="1:12" ht="33.75" customHeight="1">
      <c r="A45" s="100"/>
      <c r="B45" s="72" t="s">
        <v>90</v>
      </c>
      <c r="C45" s="46"/>
      <c r="D45" s="47"/>
      <c r="E45" s="47"/>
      <c r="F45" s="47"/>
      <c r="G45" s="47"/>
      <c r="H45" s="14" t="s">
        <v>65</v>
      </c>
      <c r="I45" s="14"/>
      <c r="J45" s="46"/>
      <c r="K45" s="48">
        <v>100000</v>
      </c>
      <c r="L45" s="9"/>
    </row>
    <row r="46" spans="1:12" ht="13.5">
      <c r="A46" s="100"/>
      <c r="B46" s="19" t="s">
        <v>31</v>
      </c>
      <c r="C46" s="20"/>
      <c r="D46" s="20"/>
      <c r="E46" s="20"/>
      <c r="F46" s="20"/>
      <c r="G46" s="20"/>
      <c r="H46" s="20"/>
      <c r="I46" s="20"/>
      <c r="J46" s="20"/>
      <c r="K46" s="21">
        <f>+K45</f>
        <v>100000</v>
      </c>
      <c r="L46" s="9"/>
    </row>
    <row r="47" spans="1:12" ht="27">
      <c r="A47" s="100"/>
      <c r="B47" s="39" t="s">
        <v>89</v>
      </c>
      <c r="C47" s="46"/>
      <c r="D47" s="47"/>
      <c r="E47" s="47"/>
      <c r="F47" s="47"/>
      <c r="G47" s="47"/>
      <c r="H47" s="14"/>
      <c r="I47" s="14"/>
      <c r="J47" s="46"/>
      <c r="K47" s="48"/>
      <c r="L47" s="9"/>
    </row>
    <row r="48" spans="1:12" ht="51.75" customHeight="1">
      <c r="A48" s="100"/>
      <c r="B48" s="39"/>
      <c r="C48" s="46"/>
      <c r="D48" s="47"/>
      <c r="E48" s="47"/>
      <c r="F48" s="47"/>
      <c r="G48" s="47"/>
      <c r="H48" s="14"/>
      <c r="I48" s="14"/>
      <c r="J48" s="46"/>
      <c r="K48" s="48">
        <v>0</v>
      </c>
      <c r="L48" s="9"/>
    </row>
    <row r="49" spans="1:12" ht="171" customHeight="1">
      <c r="A49" s="101"/>
      <c r="B49" s="19" t="s">
        <v>32</v>
      </c>
      <c r="C49" s="20"/>
      <c r="D49" s="20"/>
      <c r="E49" s="20"/>
      <c r="F49" s="20"/>
      <c r="G49" s="20"/>
      <c r="H49" s="20"/>
      <c r="I49" s="20"/>
      <c r="J49" s="20"/>
      <c r="K49" s="21">
        <f>+K48</f>
        <v>0</v>
      </c>
      <c r="L49" s="9"/>
    </row>
    <row r="50" spans="1:12" ht="14.25">
      <c r="A50" s="33" t="s">
        <v>36</v>
      </c>
      <c r="B50" s="33"/>
      <c r="C50" s="34"/>
      <c r="D50" s="49"/>
      <c r="E50" s="49"/>
      <c r="F50" s="49"/>
      <c r="G50" s="49"/>
      <c r="H50" s="50"/>
      <c r="I50" s="50"/>
      <c r="J50" s="35"/>
      <c r="K50" s="51">
        <f>+K46+K49</f>
        <v>100000</v>
      </c>
      <c r="L50" s="9"/>
    </row>
    <row r="51" spans="1:11" ht="72.75" customHeight="1">
      <c r="A51" s="105" t="s">
        <v>103</v>
      </c>
      <c r="B51" s="39" t="s">
        <v>102</v>
      </c>
      <c r="C51" s="46" t="s">
        <v>13</v>
      </c>
      <c r="D51" s="47" t="s">
        <v>17</v>
      </c>
      <c r="E51" s="47" t="s">
        <v>17</v>
      </c>
      <c r="F51" s="47" t="s">
        <v>17</v>
      </c>
      <c r="G51" s="47"/>
      <c r="H51" s="14"/>
      <c r="I51" s="14"/>
      <c r="J51" s="46"/>
      <c r="K51" s="48"/>
    </row>
    <row r="52" spans="1:11" ht="16.5" customHeight="1">
      <c r="A52" s="106"/>
      <c r="B52" s="39"/>
      <c r="C52" s="46"/>
      <c r="D52" s="47"/>
      <c r="E52" s="47"/>
      <c r="F52" s="47"/>
      <c r="G52" s="47"/>
      <c r="H52" s="14"/>
      <c r="I52" s="14"/>
      <c r="J52" s="46"/>
      <c r="K52" s="48">
        <v>0</v>
      </c>
    </row>
    <row r="53" spans="1:11" ht="13.5">
      <c r="A53" s="106"/>
      <c r="B53" s="19" t="s">
        <v>33</v>
      </c>
      <c r="C53" s="20"/>
      <c r="D53" s="20"/>
      <c r="E53" s="20"/>
      <c r="F53" s="20"/>
      <c r="G53" s="20"/>
      <c r="H53" s="20"/>
      <c r="I53" s="20"/>
      <c r="J53" s="20"/>
      <c r="K53" s="21">
        <f>+K52</f>
        <v>0</v>
      </c>
    </row>
    <row r="54" spans="1:11" ht="27">
      <c r="A54" s="106"/>
      <c r="B54" s="69" t="s">
        <v>104</v>
      </c>
      <c r="C54" s="70"/>
      <c r="D54" s="70"/>
      <c r="E54" s="70"/>
      <c r="F54" s="70"/>
      <c r="G54" s="70"/>
      <c r="H54" s="70"/>
      <c r="I54" s="70"/>
      <c r="J54" s="70"/>
      <c r="K54" s="71"/>
    </row>
    <row r="55" spans="1:11" ht="13.5">
      <c r="A55" s="106"/>
      <c r="B55" s="39"/>
      <c r="C55" s="46"/>
      <c r="D55" s="47"/>
      <c r="E55" s="47"/>
      <c r="F55" s="47"/>
      <c r="G55" s="47"/>
      <c r="H55" s="14"/>
      <c r="I55" s="14"/>
      <c r="J55" s="46"/>
      <c r="K55" s="48">
        <v>0</v>
      </c>
    </row>
    <row r="56" spans="1:11" ht="13.5">
      <c r="A56" s="107"/>
      <c r="B56" s="19" t="s">
        <v>34</v>
      </c>
      <c r="C56" s="20"/>
      <c r="D56" s="20"/>
      <c r="E56" s="20"/>
      <c r="F56" s="20"/>
      <c r="G56" s="20"/>
      <c r="H56" s="20"/>
      <c r="I56" s="20"/>
      <c r="J56" s="20"/>
      <c r="K56" s="21">
        <f>+K55</f>
        <v>0</v>
      </c>
    </row>
    <row r="57" spans="1:11" ht="14.25">
      <c r="A57" s="33" t="s">
        <v>24</v>
      </c>
      <c r="B57" s="33"/>
      <c r="C57" s="34"/>
      <c r="D57" s="49"/>
      <c r="E57" s="49"/>
      <c r="F57" s="49"/>
      <c r="G57" s="49"/>
      <c r="H57" s="50"/>
      <c r="I57" s="50"/>
      <c r="J57" s="35"/>
      <c r="K57" s="51">
        <f>+K53+K56</f>
        <v>0</v>
      </c>
    </row>
    <row r="58" spans="1:11" ht="53.25" customHeight="1">
      <c r="A58" s="108" t="s">
        <v>97</v>
      </c>
      <c r="B58" s="39" t="s">
        <v>93</v>
      </c>
      <c r="C58" s="46" t="s">
        <v>13</v>
      </c>
      <c r="D58" s="47" t="s">
        <v>17</v>
      </c>
      <c r="E58" s="47" t="s">
        <v>17</v>
      </c>
      <c r="F58" s="47" t="s">
        <v>17</v>
      </c>
      <c r="G58" s="47"/>
      <c r="H58" s="14"/>
      <c r="I58" s="14"/>
      <c r="J58" s="46"/>
      <c r="K58" s="48"/>
    </row>
    <row r="59" spans="1:11" ht="43.5" customHeight="1">
      <c r="A59" s="109"/>
      <c r="B59" s="72" t="s">
        <v>94</v>
      </c>
      <c r="C59" s="46"/>
      <c r="D59" s="47"/>
      <c r="E59" s="47"/>
      <c r="F59" s="47"/>
      <c r="G59" s="47"/>
      <c r="H59" s="14" t="s">
        <v>65</v>
      </c>
      <c r="I59" s="14"/>
      <c r="J59" s="46"/>
      <c r="K59" s="48">
        <v>20000</v>
      </c>
    </row>
    <row r="60" spans="1:11" ht="13.5">
      <c r="A60" s="109"/>
      <c r="B60" s="19" t="s">
        <v>35</v>
      </c>
      <c r="C60" s="20"/>
      <c r="D60" s="20"/>
      <c r="E60" s="20"/>
      <c r="F60" s="20"/>
      <c r="G60" s="20"/>
      <c r="H60" s="20"/>
      <c r="I60" s="20"/>
      <c r="J60" s="20"/>
      <c r="K60" s="21">
        <f>+K59</f>
        <v>20000</v>
      </c>
    </row>
    <row r="61" spans="1:11" ht="41.25">
      <c r="A61" s="109"/>
      <c r="B61" s="39" t="s">
        <v>95</v>
      </c>
      <c r="C61" s="46"/>
      <c r="D61" s="47"/>
      <c r="E61" s="47"/>
      <c r="F61" s="47"/>
      <c r="G61" s="47"/>
      <c r="H61" s="14"/>
      <c r="I61" s="14"/>
      <c r="J61" s="46"/>
      <c r="K61" s="48"/>
    </row>
    <row r="62" spans="1:11" ht="13.5">
      <c r="A62" s="109"/>
      <c r="B62" s="39"/>
      <c r="C62" s="46"/>
      <c r="D62" s="47"/>
      <c r="E62" s="47"/>
      <c r="F62" s="47"/>
      <c r="G62" s="47"/>
      <c r="H62" s="14" t="s">
        <v>65</v>
      </c>
      <c r="I62" s="14"/>
      <c r="J62" s="46"/>
      <c r="K62" s="48">
        <v>0</v>
      </c>
    </row>
    <row r="63" spans="1:11" ht="13.5">
      <c r="A63" s="110"/>
      <c r="B63" s="19" t="s">
        <v>37</v>
      </c>
      <c r="C63" s="20"/>
      <c r="D63" s="20"/>
      <c r="E63" s="20"/>
      <c r="F63" s="20"/>
      <c r="G63" s="20"/>
      <c r="H63" s="20"/>
      <c r="I63" s="20"/>
      <c r="J63" s="20"/>
      <c r="K63" s="21">
        <f>+K62</f>
        <v>0</v>
      </c>
    </row>
    <row r="64" spans="1:11" ht="14.25">
      <c r="A64" s="33" t="s">
        <v>38</v>
      </c>
      <c r="B64" s="33"/>
      <c r="C64" s="34"/>
      <c r="D64" s="49"/>
      <c r="E64" s="49"/>
      <c r="F64" s="49"/>
      <c r="G64" s="49"/>
      <c r="H64" s="50"/>
      <c r="I64" s="50"/>
      <c r="J64" s="35"/>
      <c r="K64" s="51">
        <f>+K60+K63</f>
        <v>20000</v>
      </c>
    </row>
    <row r="65" spans="1:11" ht="13.5">
      <c r="A65" s="94" t="s">
        <v>25</v>
      </c>
      <c r="B65" s="5" t="s">
        <v>26</v>
      </c>
      <c r="C65" s="6"/>
      <c r="D65" s="6"/>
      <c r="E65" s="6"/>
      <c r="F65" s="6"/>
      <c r="G65" s="6"/>
      <c r="H65" s="6"/>
      <c r="I65" s="6"/>
      <c r="J65" s="6"/>
      <c r="K65" s="7"/>
    </row>
    <row r="66" spans="1:11" ht="14.25" customHeight="1">
      <c r="A66" s="95"/>
      <c r="B66" s="92" t="s">
        <v>98</v>
      </c>
      <c r="C66" s="6"/>
      <c r="D66" s="6"/>
      <c r="E66" s="6"/>
      <c r="F66" s="6"/>
      <c r="G66" s="6"/>
      <c r="H66" s="6" t="s">
        <v>51</v>
      </c>
      <c r="I66" s="6"/>
      <c r="J66" s="6"/>
      <c r="K66" s="7">
        <v>120000</v>
      </c>
    </row>
    <row r="67" spans="1:11" ht="13.5">
      <c r="A67" s="95"/>
      <c r="B67" s="93"/>
      <c r="C67" s="6"/>
      <c r="D67" s="6"/>
      <c r="E67" s="6"/>
      <c r="F67" s="6"/>
      <c r="G67" s="6"/>
      <c r="H67" s="6" t="s">
        <v>65</v>
      </c>
      <c r="I67" s="6"/>
      <c r="J67" s="6"/>
      <c r="K67" s="7">
        <v>68500</v>
      </c>
    </row>
    <row r="68" spans="1:11" ht="37.5" customHeight="1">
      <c r="A68" s="95"/>
      <c r="B68" s="92" t="s">
        <v>77</v>
      </c>
      <c r="C68" s="6"/>
      <c r="D68" s="6"/>
      <c r="E68" s="6"/>
      <c r="F68" s="6"/>
      <c r="G68" s="6"/>
      <c r="H68" s="6" t="s">
        <v>51</v>
      </c>
      <c r="I68" s="6"/>
      <c r="J68" s="6"/>
      <c r="K68" s="7">
        <v>25000</v>
      </c>
    </row>
    <row r="69" spans="1:11" ht="13.5">
      <c r="A69" s="95"/>
      <c r="B69" s="93"/>
      <c r="C69" s="6"/>
      <c r="D69" s="6"/>
      <c r="E69" s="6"/>
      <c r="F69" s="6"/>
      <c r="G69" s="6"/>
      <c r="H69" s="6" t="s">
        <v>65</v>
      </c>
      <c r="I69" s="6"/>
      <c r="J69" s="6"/>
      <c r="K69" s="7">
        <v>22500</v>
      </c>
    </row>
    <row r="70" spans="1:11" ht="13.5">
      <c r="A70" s="95"/>
      <c r="B70" s="92" t="s">
        <v>78</v>
      </c>
      <c r="C70" s="6"/>
      <c r="D70" s="6"/>
      <c r="E70" s="6"/>
      <c r="F70" s="6"/>
      <c r="G70" s="6"/>
      <c r="H70" s="6" t="s">
        <v>51</v>
      </c>
      <c r="I70" s="6"/>
      <c r="J70" s="6"/>
      <c r="K70" s="7">
        <v>12000</v>
      </c>
    </row>
    <row r="71" spans="1:11" ht="28.5" customHeight="1">
      <c r="A71" s="95"/>
      <c r="B71" s="93"/>
      <c r="C71" s="6"/>
      <c r="D71" s="6"/>
      <c r="E71" s="6"/>
      <c r="F71" s="6"/>
      <c r="G71" s="6"/>
      <c r="H71" s="6" t="s">
        <v>65</v>
      </c>
      <c r="I71" s="6"/>
      <c r="J71" s="6"/>
      <c r="K71" s="7">
        <v>24000</v>
      </c>
    </row>
    <row r="72" spans="1:11" ht="28.5" customHeight="1">
      <c r="A72" s="95"/>
      <c r="B72" s="92" t="s">
        <v>79</v>
      </c>
      <c r="C72" s="6"/>
      <c r="D72" s="6"/>
      <c r="E72" s="6"/>
      <c r="F72" s="6"/>
      <c r="G72" s="6"/>
      <c r="H72" s="6" t="s">
        <v>51</v>
      </c>
      <c r="I72" s="6"/>
      <c r="J72" s="6"/>
      <c r="K72" s="7">
        <v>12000</v>
      </c>
    </row>
    <row r="73" spans="1:11" ht="13.5">
      <c r="A73" s="95"/>
      <c r="B73" s="93"/>
      <c r="C73" s="6"/>
      <c r="D73" s="6"/>
      <c r="E73" s="6"/>
      <c r="F73" s="6"/>
      <c r="G73" s="6"/>
      <c r="H73" s="6" t="s">
        <v>65</v>
      </c>
      <c r="I73" s="6"/>
      <c r="J73" s="6"/>
      <c r="K73" s="7">
        <v>24000</v>
      </c>
    </row>
    <row r="74" spans="1:11" ht="13.5">
      <c r="A74" s="95"/>
      <c r="B74" s="41" t="s">
        <v>80</v>
      </c>
      <c r="C74" s="6"/>
      <c r="D74" s="6"/>
      <c r="E74" s="6"/>
      <c r="F74" s="6"/>
      <c r="G74" s="6"/>
      <c r="H74" s="6" t="s">
        <v>65</v>
      </c>
      <c r="I74" s="6"/>
      <c r="J74" s="6"/>
      <c r="K74" s="7">
        <v>20000</v>
      </c>
    </row>
    <row r="75" spans="1:11" ht="13.5">
      <c r="A75" s="95"/>
      <c r="B75" s="19" t="s">
        <v>71</v>
      </c>
      <c r="C75" s="20"/>
      <c r="D75" s="20"/>
      <c r="E75" s="20"/>
      <c r="F75" s="20"/>
      <c r="G75" s="20"/>
      <c r="H75" s="20"/>
      <c r="I75" s="20"/>
      <c r="J75" s="20"/>
      <c r="K75" s="21">
        <f>SUM(K66:K74)</f>
        <v>328000</v>
      </c>
    </row>
    <row r="76" spans="1:11" ht="13.5">
      <c r="A76" s="95"/>
      <c r="B76" s="58" t="s">
        <v>27</v>
      </c>
      <c r="C76" s="6"/>
      <c r="D76" s="6"/>
      <c r="E76" s="6"/>
      <c r="F76" s="6"/>
      <c r="G76" s="6"/>
      <c r="H76" s="6"/>
      <c r="I76" s="6"/>
      <c r="J76" s="6"/>
      <c r="K76" s="7"/>
    </row>
    <row r="77" spans="1:11" ht="13.5">
      <c r="A77" s="95"/>
      <c r="B77" s="6" t="s">
        <v>68</v>
      </c>
      <c r="C77" s="6"/>
      <c r="D77" s="6"/>
      <c r="E77" s="6"/>
      <c r="F77" s="6"/>
      <c r="G77" s="6"/>
      <c r="H77" s="6" t="s">
        <v>51</v>
      </c>
      <c r="I77" s="6"/>
      <c r="J77" s="6"/>
      <c r="K77" s="7">
        <v>20000</v>
      </c>
    </row>
    <row r="78" spans="1:11" ht="13.5">
      <c r="A78" s="95"/>
      <c r="B78" s="58" t="s">
        <v>28</v>
      </c>
      <c r="C78" s="6"/>
      <c r="D78" s="6"/>
      <c r="E78" s="6"/>
      <c r="F78" s="6"/>
      <c r="G78" s="6"/>
      <c r="H78" s="6"/>
      <c r="I78" s="6"/>
      <c r="J78" s="6"/>
      <c r="K78" s="7"/>
    </row>
    <row r="79" spans="1:11" ht="13.5">
      <c r="A79" s="95"/>
      <c r="B79" s="59" t="s">
        <v>63</v>
      </c>
      <c r="C79" s="6"/>
      <c r="D79" s="6"/>
      <c r="E79" s="6"/>
      <c r="F79" s="6"/>
      <c r="G79" s="6"/>
      <c r="H79" s="6" t="s">
        <v>51</v>
      </c>
      <c r="I79" s="6"/>
      <c r="J79" s="6"/>
      <c r="K79" s="7">
        <v>30000</v>
      </c>
    </row>
    <row r="80" spans="1:11" ht="13.5">
      <c r="A80" s="95"/>
      <c r="B80" s="58" t="s">
        <v>60</v>
      </c>
      <c r="C80" s="6"/>
      <c r="D80" s="6"/>
      <c r="E80" s="6"/>
      <c r="F80" s="6"/>
      <c r="G80" s="6"/>
      <c r="H80" s="6"/>
      <c r="I80" s="6"/>
      <c r="J80" s="6"/>
      <c r="K80" s="7"/>
    </row>
    <row r="81" spans="1:11" ht="13.5">
      <c r="A81" s="95"/>
      <c r="B81" s="59" t="s">
        <v>62</v>
      </c>
      <c r="C81" s="6"/>
      <c r="D81" s="6"/>
      <c r="E81" s="6"/>
      <c r="F81" s="6"/>
      <c r="G81" s="6"/>
      <c r="H81" s="6" t="s">
        <v>51</v>
      </c>
      <c r="I81" s="6"/>
      <c r="J81" s="6"/>
      <c r="K81" s="7">
        <v>67000</v>
      </c>
    </row>
    <row r="82" spans="1:11" ht="13.5">
      <c r="A82" s="95"/>
      <c r="B82" s="59" t="s">
        <v>64</v>
      </c>
      <c r="C82" s="6"/>
      <c r="D82" s="6"/>
      <c r="E82" s="6"/>
      <c r="F82" s="6"/>
      <c r="G82" s="6"/>
      <c r="H82" s="6" t="s">
        <v>65</v>
      </c>
      <c r="I82" s="6"/>
      <c r="J82" s="6"/>
      <c r="K82" s="7">
        <v>5000</v>
      </c>
    </row>
    <row r="83" spans="1:11" ht="13.5">
      <c r="A83" s="95"/>
      <c r="B83" s="59" t="s">
        <v>61</v>
      </c>
      <c r="C83" s="6"/>
      <c r="D83" s="6"/>
      <c r="E83" s="6"/>
      <c r="F83" s="6"/>
      <c r="G83" s="6"/>
      <c r="H83" s="6" t="s">
        <v>65</v>
      </c>
      <c r="I83" s="6"/>
      <c r="J83" s="6"/>
      <c r="K83" s="7">
        <v>3000</v>
      </c>
    </row>
    <row r="84" spans="1:11" ht="13.5">
      <c r="A84" s="95"/>
      <c r="B84" s="59" t="s">
        <v>67</v>
      </c>
      <c r="C84" s="6"/>
      <c r="D84" s="6"/>
      <c r="E84" s="6"/>
      <c r="F84" s="6"/>
      <c r="G84" s="6"/>
      <c r="H84" s="6" t="s">
        <v>65</v>
      </c>
      <c r="I84" s="6"/>
      <c r="J84" s="6"/>
      <c r="K84" s="7">
        <v>5000</v>
      </c>
    </row>
    <row r="85" spans="1:11" ht="13.5">
      <c r="A85" s="96"/>
      <c r="B85" s="19" t="s">
        <v>72</v>
      </c>
      <c r="C85" s="20"/>
      <c r="D85" s="20"/>
      <c r="E85" s="20"/>
      <c r="F85" s="20"/>
      <c r="G85" s="20"/>
      <c r="H85" s="20"/>
      <c r="I85" s="20"/>
      <c r="J85" s="20"/>
      <c r="K85" s="21">
        <f>SUM(K77:K84)</f>
        <v>130000</v>
      </c>
    </row>
    <row r="86" spans="1:11" s="3" customFormat="1" ht="14.25">
      <c r="A86" s="33" t="s">
        <v>39</v>
      </c>
      <c r="B86" s="33"/>
      <c r="C86" s="34"/>
      <c r="D86" s="35"/>
      <c r="E86" s="35"/>
      <c r="F86" s="35"/>
      <c r="G86" s="35"/>
      <c r="H86" s="36"/>
      <c r="I86" s="36"/>
      <c r="J86" s="35"/>
      <c r="K86" s="37">
        <f>K75+K85</f>
        <v>458000</v>
      </c>
    </row>
    <row r="87" spans="1:11" ht="14.25">
      <c r="A87" s="97" t="s">
        <v>47</v>
      </c>
      <c r="B87" s="67" t="s">
        <v>69</v>
      </c>
      <c r="C87" s="52"/>
      <c r="D87" s="53"/>
      <c r="E87" s="53"/>
      <c r="F87" s="53"/>
      <c r="G87" s="53"/>
      <c r="H87" s="54" t="s">
        <v>65</v>
      </c>
      <c r="I87" s="54"/>
      <c r="J87" s="55"/>
      <c r="K87" s="56">
        <v>10000</v>
      </c>
    </row>
    <row r="88" spans="1:11" ht="14.25">
      <c r="A88" s="98"/>
      <c r="B88" s="67" t="s">
        <v>70</v>
      </c>
      <c r="C88" s="52"/>
      <c r="D88" s="53"/>
      <c r="E88" s="53"/>
      <c r="F88" s="53"/>
      <c r="G88" s="53"/>
      <c r="H88" s="54" t="s">
        <v>65</v>
      </c>
      <c r="I88" s="54"/>
      <c r="J88" s="55"/>
      <c r="K88" s="56">
        <v>10000</v>
      </c>
    </row>
    <row r="89" spans="1:11" ht="13.5">
      <c r="A89" s="57"/>
      <c r="B89" s="19" t="s">
        <v>71</v>
      </c>
      <c r="C89" s="20"/>
      <c r="D89" s="20"/>
      <c r="E89" s="20"/>
      <c r="F89" s="20"/>
      <c r="G89" s="20"/>
      <c r="H89" s="20"/>
      <c r="I89" s="20"/>
      <c r="J89" s="20"/>
      <c r="K89" s="21">
        <f>+K87+K88</f>
        <v>20000</v>
      </c>
    </row>
    <row r="90" spans="1:11" s="4" customFormat="1" ht="14.25">
      <c r="A90" s="33" t="s">
        <v>40</v>
      </c>
      <c r="B90" s="33"/>
      <c r="C90" s="34"/>
      <c r="D90" s="35"/>
      <c r="E90" s="35"/>
      <c r="F90" s="35"/>
      <c r="G90" s="35"/>
      <c r="H90" s="36"/>
      <c r="I90" s="36"/>
      <c r="J90" s="35"/>
      <c r="K90" s="37">
        <f>+K89</f>
        <v>20000</v>
      </c>
    </row>
    <row r="91" spans="1:11" s="3" customFormat="1" ht="14.25">
      <c r="A91" s="86"/>
      <c r="B91" s="87"/>
      <c r="C91" s="88"/>
      <c r="D91" s="89"/>
      <c r="E91" s="89"/>
      <c r="F91" s="89"/>
      <c r="G91" s="89"/>
      <c r="H91" s="90"/>
      <c r="I91" s="90"/>
      <c r="J91" s="89"/>
      <c r="K91" s="91"/>
    </row>
    <row r="92" spans="1:11" s="3" customFormat="1" ht="14.25">
      <c r="A92" s="86"/>
      <c r="B92" s="87"/>
      <c r="C92" s="88"/>
      <c r="D92" s="89"/>
      <c r="E92" s="89"/>
      <c r="F92" s="89"/>
      <c r="G92" s="89"/>
      <c r="H92" s="90"/>
      <c r="I92" s="90"/>
      <c r="J92" s="89"/>
      <c r="K92" s="91"/>
    </row>
    <row r="93" spans="1:11" s="3" customFormat="1" ht="14.25">
      <c r="A93" s="73"/>
      <c r="B93" s="74"/>
      <c r="C93" s="75"/>
      <c r="D93" s="76"/>
      <c r="E93" s="76"/>
      <c r="F93" s="76"/>
      <c r="G93" s="76"/>
      <c r="H93" s="77"/>
      <c r="I93" s="77"/>
      <c r="J93" s="76"/>
      <c r="K93" s="78"/>
    </row>
    <row r="94" spans="1:11" ht="13.5">
      <c r="A94" s="82" t="s">
        <v>99</v>
      </c>
      <c r="B94" s="79" t="s">
        <v>81</v>
      </c>
      <c r="C94" s="80"/>
      <c r="D94" s="80"/>
      <c r="E94" s="80"/>
      <c r="F94" s="80"/>
      <c r="G94" s="80"/>
      <c r="H94" s="80" t="s">
        <v>51</v>
      </c>
      <c r="I94" s="80"/>
      <c r="J94" s="80"/>
      <c r="K94" s="81">
        <v>42000</v>
      </c>
    </row>
    <row r="95" s="4" customFormat="1" ht="13.5"/>
    <row r="97" spans="1:11" s="4" customFormat="1" ht="28.5" customHeight="1">
      <c r="A97" s="83" t="s">
        <v>18</v>
      </c>
      <c r="B97" s="83"/>
      <c r="C97" s="83"/>
      <c r="D97" s="83"/>
      <c r="E97" s="83"/>
      <c r="F97" s="83"/>
      <c r="G97" s="83"/>
      <c r="H97" s="83"/>
      <c r="I97" s="83"/>
      <c r="J97" s="83"/>
      <c r="K97" s="84">
        <f>K18+K43+K50+K57+K64+K90+K86+K94</f>
        <v>1030000</v>
      </c>
    </row>
    <row r="99" spans="1:2" ht="28.5" customHeight="1">
      <c r="A99" s="85" t="s">
        <v>65</v>
      </c>
      <c r="B99" s="84">
        <f>+K18+K50+K57+K64+K90+K67+K69+K71+K72+K74+K82+K83+K84</f>
        <v>400000</v>
      </c>
    </row>
    <row r="101" spans="1:8" ht="30.75" customHeight="1">
      <c r="A101" s="85" t="s">
        <v>66</v>
      </c>
      <c r="B101" s="84">
        <f>+K43+K66+K68+K70+K73+K77+K79+K81+K94</f>
        <v>630000</v>
      </c>
      <c r="H101" s="2"/>
    </row>
    <row r="102" ht="13.5">
      <c r="H102" s="2"/>
    </row>
  </sheetData>
  <sheetProtection/>
  <mergeCells count="17">
    <mergeCell ref="A1:K1"/>
    <mergeCell ref="A4:A6"/>
    <mergeCell ref="B4:B6"/>
    <mergeCell ref="C4:F5"/>
    <mergeCell ref="G4:G6"/>
    <mergeCell ref="H4:K5"/>
    <mergeCell ref="B72:B73"/>
    <mergeCell ref="A65:A85"/>
    <mergeCell ref="A87:A88"/>
    <mergeCell ref="A19:A42"/>
    <mergeCell ref="A7:A17"/>
    <mergeCell ref="A51:A56"/>
    <mergeCell ref="A44:A49"/>
    <mergeCell ref="A58:A63"/>
    <mergeCell ref="B66:B67"/>
    <mergeCell ref="B68:B69"/>
    <mergeCell ref="B70:B71"/>
  </mergeCells>
  <dataValidations count="1">
    <dataValidation allowBlank="1" showInputMessage="1" showErrorMessage="1" prompt="Insert *text* description of Activity here" sqref="B40"/>
  </dataValidations>
  <printOptions/>
  <pageMargins left="0.7" right="0.7" top="0.75" bottom="0.75" header="0.3" footer="0.3"/>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travail 2021</dc:title>
  <dc:subject/>
  <dc:creator>Christine Meta</dc:creator>
  <cp:keywords/>
  <dc:description/>
  <cp:lastModifiedBy>dieudonne.mbassian</cp:lastModifiedBy>
  <cp:lastPrinted>2021-04-07T12:58:25Z</cp:lastPrinted>
  <dcterms:created xsi:type="dcterms:W3CDTF">2021-01-18T07:35:43Z</dcterms:created>
  <dcterms:modified xsi:type="dcterms:W3CDTF">2021-04-07T12:58:29Z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UN LanguagesTaxHTFiel">
    <vt:lpwstr>English|7f98b732-4b5b-4b70-ba90-a0eff09b5d2d</vt:lpwstr>
  </property>
  <property fmtid="{D5CDD505-2E9C-101B-9397-08002B2CF9AE}" pid="4" name="o4086b1782a74105bb5269035bccc8">
    <vt:lpwstr>Draft|121d40a5-e62e-4d42-82e4-d6d12003de0a</vt:lpwstr>
  </property>
  <property fmtid="{D5CDD505-2E9C-101B-9397-08002B2CF9AE}" pid="5" name="TaxCatchA">
    <vt:lpwstr>763;#Draft|121d40a5-e62e-4d42-82e4-d6d12003de0a;#1114;#Countries|2f9ec5a1-3eec-45d6-8645-ed5d87180aba;#1265;#CAF|83a2ac5e-302b-4e7b-8df2-ee2f2281be47;#227;#Democratic Governance|62461a33-f823-4f1a-904d-8e902184b1d7;#1107;#Other|10be685e-4bef-4aec-b905-4df</vt:lpwstr>
  </property>
  <property fmtid="{D5CDD505-2E9C-101B-9397-08002B2CF9AE}" pid="6" name="UNDPPublishedDa">
    <vt:lpwstr>2021-04-08T06:00:00Z</vt:lpwstr>
  </property>
  <property fmtid="{D5CDD505-2E9C-101B-9397-08002B2CF9AE}" pid="7" name="UN Languag">
    <vt:lpwstr>1;#English|7f98b732-4b5b-4b70-ba90-a0eff09b5d2d</vt:lpwstr>
  </property>
  <property fmtid="{D5CDD505-2E9C-101B-9397-08002B2CF9AE}" pid="8" name="UNDPPOPPFunctionalAr">
    <vt:lpwstr>Programme and Project</vt:lpwstr>
  </property>
  <property fmtid="{D5CDD505-2E9C-101B-9397-08002B2CF9AE}" pid="9" name="gc6531b704974d528487414686b72f">
    <vt:lpwstr>CAF|83a2ac5e-302b-4e7b-8df2-ee2f2281be47</vt:lpwstr>
  </property>
  <property fmtid="{D5CDD505-2E9C-101B-9397-08002B2CF9AE}" pid="10" name="Operating Uni">
    <vt:lpwstr>1265;#CAF|83a2ac5e-302b-4e7b-8df2-ee2f2281be47</vt:lpwstr>
  </property>
  <property fmtid="{D5CDD505-2E9C-101B-9397-08002B2CF9AE}" pid="11" name="UndpClassificationLev">
    <vt:lpwstr>Public</vt:lpwstr>
  </property>
  <property fmtid="{D5CDD505-2E9C-101B-9397-08002B2CF9AE}" pid="12" name="Atlas Document Stat">
    <vt:lpwstr>763;#Draft|121d40a5-e62e-4d42-82e4-d6d12003de0a</vt:lpwstr>
  </property>
  <property fmtid="{D5CDD505-2E9C-101B-9397-08002B2CF9AE}" pid="13" name="PDC Document Catego">
    <vt:lpwstr>Project</vt:lpwstr>
  </property>
  <property fmtid="{D5CDD505-2E9C-101B-9397-08002B2CF9AE}" pid="14" name="_dlc_Doc">
    <vt:lpwstr>ATLASPDC-4-133421</vt:lpwstr>
  </property>
  <property fmtid="{D5CDD505-2E9C-101B-9397-08002B2CF9AE}" pid="15" name="_dlc_DocIdItemGu">
    <vt:lpwstr>034bd7c6-e968-4367-8fd1-525acaa7915c</vt:lpwstr>
  </property>
  <property fmtid="{D5CDD505-2E9C-101B-9397-08002B2CF9AE}" pid="16" name="_dlc_DocIdU">
    <vt:lpwstr>https://info.undp.org/docs/pdc/_layouts/DocIdRedir.aspx?ID=ATLASPDC-4-133421, ATLASPDC-4-133421</vt:lpwstr>
  </property>
  <property fmtid="{D5CDD505-2E9C-101B-9397-08002B2CF9AE}" pid="17" name="UNDPCount">
    <vt:lpwstr>1114;#Countries|2f9ec5a1-3eec-45d6-8645-ed5d87180aba</vt:lpwstr>
  </property>
  <property fmtid="{D5CDD505-2E9C-101B-9397-08002B2CF9AE}" pid="18" name="UndpDocStat">
    <vt:lpwstr>Final</vt:lpwstr>
  </property>
  <property fmtid="{D5CDD505-2E9C-101B-9397-08002B2CF9AE}" pid="19" name="Atlas Document Ty">
    <vt:lpwstr>1107;#Other|10be685e-4bef-4aec-b905-4df3748c0781</vt:lpwstr>
  </property>
  <property fmtid="{D5CDD505-2E9C-101B-9397-08002B2CF9AE}" pid="20" name="UNDPCountryTaxHTFiel">
    <vt:lpwstr>Countries|2f9ec5a1-3eec-45d6-8645-ed5d87180aba</vt:lpwstr>
  </property>
  <property fmtid="{D5CDD505-2E9C-101B-9397-08002B2CF9AE}" pid="21" name="UNDPFocusAreasTaxHTFiel">
    <vt:lpwstr>Democratic Governance|62461a33-f823-4f1a-904d-8e902184b1d7</vt:lpwstr>
  </property>
  <property fmtid="{D5CDD505-2E9C-101B-9397-08002B2CF9AE}" pid="22" name="UndpOUCo">
    <vt:lpwstr>CAF</vt:lpwstr>
  </property>
  <property fmtid="{D5CDD505-2E9C-101B-9397-08002B2CF9AE}" pid="23" name="Document Coverage Period End Da">
    <vt:lpwstr>2021-12-31T00:00:00Z</vt:lpwstr>
  </property>
  <property fmtid="{D5CDD505-2E9C-101B-9397-08002B2CF9AE}" pid="24" name="Document Coverage Period Start Da">
    <vt:lpwstr>2021-01-01T00:00:00Z</vt:lpwstr>
  </property>
  <property fmtid="{D5CDD505-2E9C-101B-9397-08002B2CF9AE}" pid="25" name="idff2b682fce4d0680503cd9036a32">
    <vt:lpwstr>Other|10be685e-4bef-4aec-b905-4df3748c0781</vt:lpwstr>
  </property>
  <property fmtid="{D5CDD505-2E9C-101B-9397-08002B2CF9AE}" pid="26" name="UNDPFocusAre">
    <vt:lpwstr>227;#Democratic Governance|62461a33-f823-4f1a-904d-8e902184b1d7</vt:lpwstr>
  </property>
  <property fmtid="{D5CDD505-2E9C-101B-9397-08002B2CF9AE}" pid="27" name="Outcom">
    <vt:lpwstr>00125335</vt:lpwstr>
  </property>
  <property fmtid="{D5CDD505-2E9C-101B-9397-08002B2CF9AE}" pid="28" name="UndpProject">
    <vt:lpwstr>00133205</vt:lpwstr>
  </property>
  <property fmtid="{D5CDD505-2E9C-101B-9397-08002B2CF9AE}" pid="29" name="_Publish">
    <vt:lpwstr/>
  </property>
  <property fmtid="{D5CDD505-2E9C-101B-9397-08002B2CF9AE}" pid="30" name="Project Numb">
    <vt:lpwstr/>
  </property>
  <property fmtid="{D5CDD505-2E9C-101B-9397-08002B2CF9AE}" pid="31" name="UndpDocType">
    <vt:lpwstr/>
  </property>
  <property fmtid="{D5CDD505-2E9C-101B-9397-08002B2CF9AE}" pid="32" name="U">
    <vt:lpwstr/>
  </property>
  <property fmtid="{D5CDD505-2E9C-101B-9397-08002B2CF9AE}" pid="33" name="b6db62fdefd74bd188b0c1cc54de5b">
    <vt:lpwstr/>
  </property>
  <property fmtid="{D5CDD505-2E9C-101B-9397-08002B2CF9AE}" pid="34" name="UndpDoc">
    <vt:lpwstr/>
  </property>
  <property fmtid="{D5CDD505-2E9C-101B-9397-08002B2CF9AE}" pid="35" name="UNDPDocumentCatego">
    <vt:lpwstr/>
  </property>
  <property fmtid="{D5CDD505-2E9C-101B-9397-08002B2CF9AE}" pid="36" name="UNDPDocumentCategoryTaxHTFiel">
    <vt:lpwstr/>
  </property>
  <property fmtid="{D5CDD505-2E9C-101B-9397-08002B2CF9AE}" pid="37" name="UNDPSumma">
    <vt:lpwstr/>
  </property>
  <property fmtid="{D5CDD505-2E9C-101B-9397-08002B2CF9AE}" pid="38" name="UndpDocForm">
    <vt:lpwstr/>
  </property>
  <property fmtid="{D5CDD505-2E9C-101B-9397-08002B2CF9AE}" pid="39" name="UndpDocTypeMMTaxHTFiel">
    <vt:lpwstr/>
  </property>
  <property fmtid="{D5CDD505-2E9C-101B-9397-08002B2CF9AE}" pid="40" name="DocumentSetDescripti">
    <vt:lpwstr/>
  </property>
  <property fmtid="{D5CDD505-2E9C-101B-9397-08002B2CF9AE}" pid="41" name="UndpUnit">
    <vt:lpwstr/>
  </property>
  <property fmtid="{D5CDD505-2E9C-101B-9397-08002B2CF9AE}" pid="42" name="c4e2ab2cc9354bbf9064eeb465a566">
    <vt:lpwstr/>
  </property>
  <property fmtid="{D5CDD505-2E9C-101B-9397-08002B2CF9AE}" pid="43" name="eRegFilingCode">
    <vt:lpwstr/>
  </property>
  <property fmtid="{D5CDD505-2E9C-101B-9397-08002B2CF9AE}" pid="44" name="Un">
    <vt:lpwstr/>
  </property>
  <property fmtid="{D5CDD505-2E9C-101B-9397-08002B2CF9AE}" pid="45" name="UnitTaxHTFiel">
    <vt:lpwstr/>
  </property>
  <property fmtid="{D5CDD505-2E9C-101B-9397-08002B2CF9AE}" pid="46" name="Project Manag">
    <vt:lpwstr/>
  </property>
  <property fmtid="{D5CDD505-2E9C-101B-9397-08002B2CF9AE}" pid="47" name="UndpIsTempla">
    <vt:lpwstr>No</vt:lpwstr>
  </property>
  <property fmtid="{D5CDD505-2E9C-101B-9397-08002B2CF9AE}" pid="48" name="display_urn:schemas-microsoft-com:office:office#Edit">
    <vt:lpwstr>Dieudonne Mbassian</vt:lpwstr>
  </property>
  <property fmtid="{D5CDD505-2E9C-101B-9397-08002B2CF9AE}" pid="49" name="display_urn:schemas-microsoft-com:office:office#Auth">
    <vt:lpwstr>Dieudonne Mbassian</vt:lpwstr>
  </property>
</Properties>
</file>